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2755" windowHeight="9630" firstSheet="1" activeTab="11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4.1" sheetId="12" r:id="rId13"/>
    <sheet name="п.4.2" sheetId="15" r:id="rId14"/>
    <sheet name="п.4.3" sheetId="16" r:id="rId15"/>
    <sheet name="п.4.4" sheetId="13" r:id="rId16"/>
    <sheet name="п.4.5" sheetId="17" r:id="rId17"/>
    <sheet name="п.4.6" sheetId="18" r:id="rId18"/>
    <sheet name="п.4.7" sheetId="19" r:id="rId19"/>
    <sheet name="п.4.8" sheetId="20" r:id="rId20"/>
    <sheet name="п.4.9" sheetId="23" r:id="rId21"/>
  </sheets>
  <definedNames>
    <definedName name="sub_17400" localSheetId="12">п.4.1!#REF!</definedName>
    <definedName name="sub_17400" localSheetId="15">п.4.4!#REF!</definedName>
    <definedName name="sub_17403" localSheetId="14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8">п.4.7!$A$1:$C$8</definedName>
    <definedName name="_xlnm.Print_Area" localSheetId="19">п.4.8!$A$1:$B$5</definedName>
    <definedName name="_xlnm.Print_Area" localSheetId="0">'Титульный лист'!$A$1:$I$37</definedName>
  </definedNames>
  <calcPr calcId="145621" refMode="R1C1"/>
</workbook>
</file>

<file path=xl/calcChain.xml><?xml version="1.0" encoding="utf-8"?>
<calcChain xmlns="http://schemas.openxmlformats.org/spreadsheetml/2006/main">
  <c r="R17" i="28" l="1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E5" i="5"/>
  <c r="F10" i="7" l="1"/>
  <c r="F13" i="7"/>
  <c r="F15" i="7"/>
  <c r="F16" i="7"/>
  <c r="F9" i="7"/>
  <c r="H9" i="12" l="1"/>
  <c r="H8" i="12"/>
  <c r="E10" i="12"/>
  <c r="E24" i="12"/>
  <c r="E25" i="12"/>
  <c r="E26" i="12"/>
  <c r="E8" i="12"/>
  <c r="D29" i="5" l="1"/>
  <c r="D27" i="5"/>
  <c r="D24" i="5"/>
  <c r="D33" i="5" s="1"/>
  <c r="D36" i="5" s="1"/>
  <c r="D17" i="5"/>
  <c r="D14" i="5"/>
  <c r="D10" i="5"/>
  <c r="D41" i="6" l="1"/>
  <c r="D45" i="6" s="1"/>
  <c r="D36" i="6"/>
  <c r="D44" i="6" s="1"/>
  <c r="D35" i="6"/>
  <c r="D43" i="6" s="1"/>
  <c r="C29" i="5"/>
  <c r="D42" i="6" l="1"/>
  <c r="E19" i="8"/>
  <c r="E18" i="8"/>
  <c r="E16" i="8"/>
  <c r="E14" i="8"/>
  <c r="E13" i="8"/>
  <c r="E12" i="8"/>
  <c r="E10" i="8"/>
  <c r="E8" i="8"/>
  <c r="E54" i="6" l="1"/>
  <c r="E53" i="6"/>
  <c r="E52" i="6"/>
  <c r="E43" i="6"/>
  <c r="E41" i="6"/>
  <c r="F41" i="6" s="1"/>
  <c r="F40" i="6"/>
  <c r="F39" i="6"/>
  <c r="F38" i="6"/>
  <c r="F37" i="6"/>
  <c r="E36" i="6"/>
  <c r="F36" i="6" s="1"/>
  <c r="E35" i="6"/>
  <c r="F34" i="6"/>
  <c r="F33" i="6"/>
  <c r="F32" i="6"/>
  <c r="E44" i="6" l="1"/>
  <c r="E40" i="5"/>
  <c r="E39" i="5"/>
  <c r="E36" i="5"/>
  <c r="E33" i="5"/>
  <c r="E32" i="5"/>
  <c r="E31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<sst xmlns="http://schemas.openxmlformats.org/spreadsheetml/2006/main" count="1276" uniqueCount="424">
  <si>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</si>
  <si>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</si>
  <si>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</si>
  <si>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</si>
  <si>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</si>
  <si>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</si>
  <si>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</si>
  <si>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</si>
  <si>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</si>
  <si>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</si>
  <si>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</si>
  <si>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</si>
  <si>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</si>
  <si>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</si>
  <si>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</si>
  <si>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</si>
  <si>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</si>
  <si>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</si>
  <si>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</si>
  <si>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</si>
  <si>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</si>
  <si>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</si>
  <si>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</si>
  <si>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</si>
  <si>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</si>
  <si>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</si>
  <si>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</si>
  <si>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</si>
  <si>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</si>
  <si>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</si>
  <si>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</si>
  <si>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</si>
  <si>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</si>
  <si>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</si>
  <si>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</si>
  <si>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</si>
  <si>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</si>
  <si>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</si>
  <si>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</si>
  <si>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</si>
  <si>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</si>
  <si>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</si>
  <si>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</si>
  <si>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</si>
  <si>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</si>
  <si>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</si>
  <si>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</si>
  <si>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</si>
  <si>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</si>
  <si>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</si>
  <si>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</si>
  <si>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</si>
  <si>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</si>
  <si>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</si>
  <si>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</si>
  <si>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</si>
  <si>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</si>
  <si>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</si>
  <si>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</si>
  <si>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</si>
  <si>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</si>
  <si>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</si>
  <si>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</si>
  <si>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</si>
  <si>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</si>
  <si>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</si>
  <si>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</si>
  <si>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</si>
  <si>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</si>
  <si>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</si>
  <si>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</si>
  <si>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</si>
  <si>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</si>
  <si>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</si>
  <si>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</si>
  <si>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</si>
  <si>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</si>
  <si>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</si>
  <si>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</si>
  <si>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</si>
  <si>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</si>
  <si>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</si>
  <si>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</si>
  <si>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</si>
  <si>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</si>
  <si>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</si>
  <si>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</si>
  <si>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</si>
  <si>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</si>
  <si>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</si>
  <si>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</si>
  <si>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</si>
  <si>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</si>
  <si>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</si>
  <si>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</si>
  <si>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</si>
  <si>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</si>
  <si>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</si>
  <si>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</si>
  <si>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</si>
  <si>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</si>
  <si>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</si>
  <si>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</si>
  <si>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</si>
  <si>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</si>
  <si>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</si>
  <si>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</si>
  <si>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</si>
  <si>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</si>
  <si>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</si>
  <si>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</si>
  <si>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</si>
  <si>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</si>
  <si>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</si>
  <si>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</si>
  <si>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</si>
  <si>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</si>
  <si>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</si>
  <si>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</si>
  <si>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</si>
  <si>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</si>
  <si>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</si>
  <si>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</si>
  <si>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</si>
  <si>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</si>
  <si>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</si>
  <si>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</si>
  <si>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</si>
  <si>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</si>
  <si>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</si>
  <si>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</si>
  <si>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</si>
  <si>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</si>
  <si>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</si>
  <si>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</si>
  <si>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</si>
  <si>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</si>
  <si>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</si>
  <si>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</si>
  <si>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</si>
  <si>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</si>
  <si>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</si>
  <si>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</si>
  <si>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</si>
  <si>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</si>
  <si>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</si>
  <si>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</si>
  <si>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</si>
  <si>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</si>
  <si>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</si>
  <si>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</si>
  <si>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</si>
  <si>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</si>
  <si>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</si>
  <si>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</si>
  <si>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</si>
  <si>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</si>
  <si>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</si>
  <si>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</si>
  <si>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</si>
  <si>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</si>
  <si>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</si>
  <si>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</si>
  <si>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</si>
  <si>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</si>
  <si>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</si>
  <si>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</si>
  <si>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</si>
  <si>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</si>
  <si>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</si>
  <si>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</si>
  <si>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</si>
  <si>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</si>
  <si>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</si>
  <si>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</si>
  <si>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</si>
  <si>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</si>
  <si>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</si>
  <si>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</si>
  <si>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</si>
  <si>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</si>
  <si>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</si>
  <si>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</si>
  <si>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</si>
  <si>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</si>
  <si>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</si>
  <si>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</si>
  <si>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</si>
  <si>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</si>
  <si>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</si>
  <si>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</si>
  <si>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</si>
  <si>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</si>
  <si>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</si>
  <si>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</si>
  <si>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</si>
  <si>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</si>
  <si>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</si>
  <si>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</si>
  <si>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</si>
  <si>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</si>
  <si>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</si>
  <si>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</si>
  <si>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</si>
  <si>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</si>
  <si>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</si>
  <si>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</si>
  <si>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</si>
  <si>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</si>
  <si>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</si>
  <si>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</si>
  <si>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</si>
  <si>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</si>
  <si>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</si>
  <si>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</si>
  <si>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</si>
  <si>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</si>
  <si>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</si>
  <si>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</si>
  <si>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</si>
  <si>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</si>
  <si>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</si>
  <si>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Удовлетворительно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</si>
  <si>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</si>
  <si>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</si>
  <si>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</si>
  <si>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</si>
  <si>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</si>
  <si>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</si>
  <si>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</si>
  <si>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</si>
  <si>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</si>
  <si>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</si>
  <si>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</si>
  <si>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</si>
  <si>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</si>
  <si>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</si>
  <si>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</si>
  <si>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</si>
  <si>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</si>
  <si>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</si>
  <si>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</si>
  <si>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</si>
  <si>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</si>
  <si>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</si>
  <si>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</si>
  <si>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</si>
  <si>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</si>
  <si>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</si>
  <si>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</si>
  <si>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</si>
  <si>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</si>
  <si>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</si>
  <si>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</si>
  <si>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</si>
  <si>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</si>
  <si>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</si>
  <si>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</si>
  <si>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</si>
  <si>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2016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</si>
  <si>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</si>
  <si>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</si>
  <si>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</si>
  <si>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</si>
  <si>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2016г.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</si>
  <si>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</si>
  <si>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</si>
  <si>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2017 год</t>
  </si>
  <si>
    <t>Количество подстанций 110 кВ, 35 кВ, 6(10) кВ на 2017г., в динамике относительно года, предшествующего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</si>
  <si>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2017г.</t>
  </si>
  <si>
    <t>КЛ до 1кВ</t>
  </si>
  <si>
    <t>1. Замена силовых трансформаторов на ТП-80 - срок 01.12.2018г.</t>
  </si>
  <si>
    <t>2.1. Показатели качества услуг по передаче электрической энергии в целом по сетевой организации в 2017г., а также динамика по отношению к году, предшествующему отчетному.</t>
  </si>
  <si>
    <t>2.3. Мероприятия, выполненные сетевой организацией в целях повышения качества оказания услуг по передаче электрической энергии в 2017г.</t>
  </si>
  <si>
    <t>2017г.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</si>
  <si>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в 2017г.</t>
  </si>
  <si>
    <t>4.2. Информация о деятельности офисов обслуживания потребителей за 2017г.</t>
  </si>
  <si>
    <t>(84235)7-94-23</t>
  </si>
  <si>
    <t>(84235)7-92-27</t>
  </si>
  <si>
    <t>(84235)7-96-01</t>
  </si>
  <si>
    <t>21.05</t>
  </si>
  <si>
    <t>17.04.2017</t>
  </si>
  <si>
    <t>15.10</t>
  </si>
  <si>
    <t>23.04.2017</t>
  </si>
  <si>
    <t>12.05.2017</t>
  </si>
  <si>
    <t>16.30</t>
  </si>
  <si>
    <t>13.05.2017</t>
  </si>
  <si>
    <t>14.40</t>
  </si>
  <si>
    <t>14.05.2017</t>
  </si>
  <si>
    <t>16.25</t>
  </si>
  <si>
    <t>20.05.2017</t>
  </si>
  <si>
    <t>12.50</t>
  </si>
  <si>
    <t>14.10</t>
  </si>
  <si>
    <t>18.30</t>
  </si>
  <si>
    <t>17.50</t>
  </si>
  <si>
    <t>11.07.2017</t>
  </si>
  <si>
    <t>14.30</t>
  </si>
  <si>
    <t>11.08.2017</t>
  </si>
  <si>
    <t>15.30</t>
  </si>
  <si>
    <t>22.08.2017</t>
  </si>
  <si>
    <t>08.30</t>
  </si>
  <si>
    <t>12.00</t>
  </si>
  <si>
    <t>11.50</t>
  </si>
  <si>
    <t>14.11.2017</t>
  </si>
  <si>
    <t>22.40</t>
  </si>
  <si>
    <t>26.11.2017</t>
  </si>
  <si>
    <t>12.10</t>
  </si>
  <si>
    <t>28.11.2017</t>
  </si>
  <si>
    <t>09.00</t>
  </si>
  <si>
    <t>13.12.2017</t>
  </si>
  <si>
    <t>14.00</t>
  </si>
  <si>
    <t>14.12.2017</t>
  </si>
  <si>
    <t>10.25</t>
  </si>
  <si>
    <t>21.12.2017</t>
  </si>
  <si>
    <t>16.00</t>
  </si>
  <si>
    <t>25.12.2017</t>
  </si>
  <si>
    <t>02.05</t>
  </si>
  <si>
    <t>4.3. Информация о заочном обслуживании потребителей посредством телефонной связи за 2017г.</t>
  </si>
  <si>
    <t>(84235)7-94-23                  (84235)7-92-27</t>
  </si>
  <si>
    <t>Информация о качестве обслуживания потребителей 
сетевой организации АО "ГНЦ НИИАР" за 2017 год</t>
  </si>
  <si>
    <t>15.20</t>
  </si>
  <si>
    <t>09.15</t>
  </si>
  <si>
    <t>10.20</t>
  </si>
  <si>
    <t>13.00</t>
  </si>
  <si>
    <t>10.30</t>
  </si>
  <si>
    <t>10.40</t>
  </si>
  <si>
    <t>10.50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</si>
  <si>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</si>
  <si>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</si>
  <si>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</si>
  <si>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</si>
  <si>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</si>
  <si>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</si>
  <si>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</si>
  <si>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</si>
  <si>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</si>
  <si>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13.20</t>
  </si>
  <si>
    <t>08.35</t>
  </si>
  <si>
    <t>09.20</t>
  </si>
  <si>
    <t>10.00</t>
  </si>
  <si>
    <t>15.15</t>
  </si>
  <si>
    <t>15.00</t>
  </si>
  <si>
    <t>10.15</t>
  </si>
  <si>
    <t>09.30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</si>
  <si>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</si>
  <si>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</si>
  <si>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Резерв трансформаторной мощности трансформаторных подстанций и распределительных пунктов АО «ГНЦ НИИАР»             на 2016г.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</si>
  <si>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</si>
  <si>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</si>
  <si>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</si>
  <si>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</si>
  <si>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</si>
  <si>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</si>
  <si>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</si>
  <si>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</si>
  <si>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</si>
  <si>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</si>
  <si>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</si>
  <si>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</si>
  <si>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</si>
  <si>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</si>
  <si>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</si>
  <si>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</si>
  <si>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</si>
  <si>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</si>
  <si>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</si>
  <si>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54,                     54А</t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</si>
  <si>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</si>
  <si>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</si>
  <si>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</si>
  <si>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</si>
  <si>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</si>
  <si>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</si>
  <si>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</si>
  <si>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</si>
  <si>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</si>
  <si>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</si>
  <si>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</si>
  <si>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</si>
  <si>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</si>
  <si>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</si>
  <si>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</si>
  <si>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</si>
  <si>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</si>
  <si>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</si>
  <si>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</si>
  <si>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</si>
  <si>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</si>
  <si>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</si>
  <si>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</si>
  <si>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</si>
  <si>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</si>
  <si>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r>
      <t>21.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</si>
  <si>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РП-101</t>
  </si>
  <si>
    <t>ул.Промышленная (колбасный цех)</t>
  </si>
  <si>
    <t>Резерв мощности по центрам питания  АО «ГНЦ НИИАР» на уровне напряжения 6 кВ:</t>
  </si>
  <si>
    <t>ПС-2М – 20,87кВт;</t>
  </si>
  <si>
    <t>ПС-3М – 16,4кВт.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</si>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</sst>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</numFmts>
  <fonts count="1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rgb="FF808080"/>
      </bottom>
      <diagonal/>
    </border>
  </borders>
  <cellStyleXfs count="2422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5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50">
      <protection locked="0"/>
    </xf>
    <xf numFmtId="173" fontId="21" fillId="0" borderId="50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51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2" applyNumberFormat="0" applyAlignment="0" applyProtection="0"/>
    <xf numFmtId="0" fontId="32" fillId="28" borderId="53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51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4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2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8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9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60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61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2"/>
    <xf numFmtId="37" fontId="77" fillId="2" borderId="62"/>
    <xf numFmtId="0" fontId="78" fillId="0" borderId="0" applyNumberFormat="0">
      <alignment horizontal="left"/>
    </xf>
    <xf numFmtId="199" fontId="79" fillId="0" borderId="63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4">
      <alignment vertical="center"/>
    </xf>
    <xf numFmtId="4" fontId="82" fillId="2" borderId="61" applyNumberFormat="0" applyProtection="0">
      <alignment vertical="center"/>
    </xf>
    <xf numFmtId="4" fontId="83" fillId="2" borderId="61" applyNumberFormat="0" applyProtection="0">
      <alignment vertical="center"/>
    </xf>
    <xf numFmtId="4" fontId="82" fillId="2" borderId="61" applyNumberFormat="0" applyProtection="0">
      <alignment horizontal="left" vertical="center" indent="1"/>
    </xf>
    <xf numFmtId="4" fontId="82" fillId="2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2" fillId="34" borderId="61" applyNumberFormat="0" applyProtection="0">
      <alignment horizontal="right" vertical="center"/>
    </xf>
    <xf numFmtId="4" fontId="82" fillId="35" borderId="61" applyNumberFormat="0" applyProtection="0">
      <alignment horizontal="right" vertical="center"/>
    </xf>
    <xf numFmtId="4" fontId="82" fillId="36" borderId="61" applyNumberFormat="0" applyProtection="0">
      <alignment horizontal="right" vertical="center"/>
    </xf>
    <xf numFmtId="4" fontId="82" fillId="37" borderId="61" applyNumberFormat="0" applyProtection="0">
      <alignment horizontal="right" vertical="center"/>
    </xf>
    <xf numFmtId="4" fontId="82" fillId="38" borderId="61" applyNumberFormat="0" applyProtection="0">
      <alignment horizontal="right" vertical="center"/>
    </xf>
    <xf numFmtId="4" fontId="82" fillId="39" borderId="61" applyNumberFormat="0" applyProtection="0">
      <alignment horizontal="right" vertical="center"/>
    </xf>
    <xf numFmtId="4" fontId="82" fillId="40" borderId="61" applyNumberFormat="0" applyProtection="0">
      <alignment horizontal="right" vertical="center"/>
    </xf>
    <xf numFmtId="4" fontId="82" fillId="41" borderId="61" applyNumberFormat="0" applyProtection="0">
      <alignment horizontal="right" vertical="center"/>
    </xf>
    <xf numFmtId="4" fontId="82" fillId="42" borderId="61" applyNumberFormat="0" applyProtection="0">
      <alignment horizontal="right" vertical="center"/>
    </xf>
    <xf numFmtId="4" fontId="84" fillId="43" borderId="61" applyNumberFormat="0" applyProtection="0">
      <alignment horizontal="left" vertical="center" indent="1"/>
    </xf>
    <xf numFmtId="4" fontId="82" fillId="44" borderId="65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6" fillId="44" borderId="61" applyNumberFormat="0" applyProtection="0">
      <alignment horizontal="left" vertical="center" indent="1"/>
    </xf>
    <xf numFmtId="4" fontId="86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61" applyNumberFormat="0" applyProtection="0">
      <alignment vertical="center"/>
    </xf>
    <xf numFmtId="4" fontId="83" fillId="48" borderId="61" applyNumberFormat="0" applyProtection="0">
      <alignment vertical="center"/>
    </xf>
    <xf numFmtId="4" fontId="82" fillId="48" borderId="61" applyNumberFormat="0" applyProtection="0">
      <alignment horizontal="left" vertical="center" indent="1"/>
    </xf>
    <xf numFmtId="4" fontId="82" fillId="48" borderId="61" applyNumberFormat="0" applyProtection="0">
      <alignment horizontal="left" vertical="center" indent="1"/>
    </xf>
    <xf numFmtId="4" fontId="82" fillId="44" borderId="61" applyNumberFormat="0" applyProtection="0">
      <alignment horizontal="right" vertical="center"/>
    </xf>
    <xf numFmtId="4" fontId="83" fillId="44" borderId="61" applyNumberFormat="0" applyProtection="0">
      <alignment horizontal="right" vertical="center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87" fillId="0" borderId="0"/>
    <xf numFmtId="4" fontId="88" fillId="44" borderId="61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1" fillId="0" borderId="54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51">
      <protection locked="0"/>
    </xf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51"/>
    <xf numFmtId="49" fontId="117" fillId="0" borderId="0" applyBorder="0">
      <alignment vertical="center"/>
    </xf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3" fontId="36" fillId="0" borderId="1" applyBorder="0">
      <alignment vertical="center"/>
    </xf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2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24" fillId="32" borderId="60" applyNumberFormat="0" applyFont="0" applyAlignment="0" applyProtection="0"/>
    <xf numFmtId="0" fontId="2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7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8" applyBorder="0">
      <alignment horizontal="right"/>
    </xf>
    <xf numFmtId="4" fontId="5" fillId="57" borderId="68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</cellStyleXfs>
  <cellXfs count="384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9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7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30" fillId="3" borderId="1" xfId="1" applyFont="1" applyFill="1" applyBorder="1" applyAlignment="1">
      <alignment horizontal="center" vertical="center" wrapText="1"/>
    </xf>
    <xf numFmtId="49" fontId="131" fillId="0" borderId="67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0" fontId="131" fillId="3" borderId="1" xfId="1" applyFont="1" applyFill="1" applyBorder="1" applyAlignment="1">
      <alignment horizontal="center" vertical="center" wrapText="1"/>
    </xf>
    <xf numFmtId="49" fontId="2" fillId="0" borderId="80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82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84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85" xfId="1" applyFont="1" applyBorder="1" applyAlignment="1">
      <alignment horizontal="center" vertical="center" wrapText="1"/>
    </xf>
    <xf numFmtId="0" fontId="12" fillId="0" borderId="7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8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75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5" applyFont="1" applyFill="1" applyBorder="1"/>
    <xf numFmtId="49" fontId="12" fillId="0" borderId="82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" xfId="0" applyBorder="1"/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38" fillId="0" borderId="1" xfId="0" applyFont="1" applyBorder="1" applyAlignment="1">
      <alignment horizontal="center" vertical="center"/>
    </xf>
    <xf numFmtId="10" fontId="138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48" fillId="0" borderId="1" xfId="0" applyFont="1" applyBorder="1"/>
    <xf numFmtId="0" fontId="148" fillId="0" borderId="1" xfId="0" applyFont="1" applyBorder="1" applyAlignment="1">
      <alignment wrapText="1"/>
    </xf>
    <xf numFmtId="0" fontId="147" fillId="0" borderId="1" xfId="0" applyFont="1" applyBorder="1"/>
    <xf numFmtId="0" fontId="149" fillId="0" borderId="15" xfId="0" applyFont="1" applyBorder="1" applyAlignment="1">
      <alignment horizontal="left" vertical="center" wrapText="1"/>
    </xf>
    <xf numFmtId="0" fontId="150" fillId="0" borderId="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13" fontId="70" fillId="0" borderId="23" xfId="0" applyNumberFormat="1" applyFont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left" vertical="center" wrapText="1"/>
    </xf>
    <xf numFmtId="0" fontId="6" fillId="0" borderId="1" xfId="5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6" fillId="0" borderId="1" xfId="5" applyFill="1" applyBorder="1" applyAlignment="1">
      <alignment horizontal="center"/>
    </xf>
    <xf numFmtId="0" fontId="6" fillId="0" borderId="0" xfId="5" applyFill="1" applyBorder="1"/>
    <xf numFmtId="0" fontId="14" fillId="0" borderId="0" xfId="5" applyFont="1" applyFill="1" applyBorder="1" applyAlignment="1">
      <alignment horizontal="center" vertical="center"/>
    </xf>
    <xf numFmtId="0" fontId="141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3" borderId="88" xfId="1" applyFont="1" applyFill="1" applyBorder="1" applyAlignment="1">
      <alignment horizontal="center" vertical="center" wrapText="1"/>
    </xf>
    <xf numFmtId="0" fontId="2" fillId="3" borderId="86" xfId="1" applyNumberFormat="1" applyFont="1" applyFill="1" applyBorder="1" applyAlignment="1">
      <alignment horizontal="center" vertical="center" wrapText="1"/>
    </xf>
    <xf numFmtId="0" fontId="2" fillId="3" borderId="87" xfId="1" applyNumberFormat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2" xfId="0" applyFont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94" xfId="0" applyFont="1" applyBorder="1" applyAlignment="1">
      <alignment horizontal="center" vertical="center" wrapText="1"/>
    </xf>
    <xf numFmtId="0" fontId="130" fillId="0" borderId="9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9" fontId="2" fillId="0" borderId="82" xfId="0" applyNumberFormat="1" applyFont="1" applyBorder="1" applyAlignment="1">
      <alignment horizontal="left" vertical="center" wrapText="1"/>
    </xf>
    <xf numFmtId="0" fontId="130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0" fillId="3" borderId="0" xfId="0" applyFill="1"/>
    <xf numFmtId="0" fontId="130" fillId="3" borderId="82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38" fillId="0" borderId="72" xfId="0" applyFont="1" applyBorder="1" applyAlignment="1">
      <alignment horizontal="center"/>
    </xf>
    <xf numFmtId="0" fontId="138" fillId="0" borderId="48" xfId="0" applyFont="1" applyBorder="1" applyAlignment="1">
      <alignment horizontal="center"/>
    </xf>
    <xf numFmtId="0" fontId="138" fillId="0" borderId="73" xfId="0" applyFont="1" applyBorder="1" applyAlignment="1">
      <alignment horizontal="center"/>
    </xf>
    <xf numFmtId="0" fontId="138" fillId="0" borderId="74" xfId="0" applyFont="1" applyBorder="1" applyAlignment="1">
      <alignment horizontal="center"/>
    </xf>
    <xf numFmtId="0" fontId="137" fillId="0" borderId="0" xfId="0" applyFont="1" applyAlignment="1">
      <alignment horizontal="center" vertical="center" wrapText="1"/>
    </xf>
    <xf numFmtId="0" fontId="138" fillId="0" borderId="69" xfId="0" applyFont="1" applyBorder="1" applyAlignment="1">
      <alignment horizontal="center" vertical="center"/>
    </xf>
    <xf numFmtId="0" fontId="138" fillId="0" borderId="70" xfId="0" applyFont="1" applyBorder="1" applyAlignment="1">
      <alignment horizontal="center" vertical="center"/>
    </xf>
    <xf numFmtId="0" fontId="138" fillId="0" borderId="71" xfId="0" applyFont="1" applyBorder="1" applyAlignment="1">
      <alignment horizontal="center" vertical="center"/>
    </xf>
    <xf numFmtId="0" fontId="138" fillId="0" borderId="49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8" fillId="0" borderId="48" xfId="0" applyFont="1" applyBorder="1" applyAlignment="1">
      <alignment horizontal="center" vertical="center"/>
    </xf>
    <xf numFmtId="0" fontId="138" fillId="0" borderId="30" xfId="0" applyFont="1" applyBorder="1" applyAlignment="1">
      <alignment horizontal="center" vertical="center" wrapText="1"/>
    </xf>
    <xf numFmtId="0" fontId="138" fillId="0" borderId="25" xfId="0" applyFont="1" applyBorder="1" applyAlignment="1">
      <alignment horizontal="center" vertical="center" wrapText="1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2" xfId="0" applyFont="1" applyBorder="1" applyAlignment="1">
      <alignment horizontal="justify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82" xfId="0" applyNumberFormat="1" applyFont="1" applyBorder="1" applyAlignment="1">
      <alignment horizontal="center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82" xfId="0" applyNumberFormat="1" applyFont="1" applyFill="1" applyBorder="1" applyAlignment="1">
      <alignment horizontal="center" vertical="center" wrapText="1"/>
    </xf>
    <xf numFmtId="213" fontId="70" fillId="0" borderId="8" xfId="0" applyNumberFormat="1" applyFont="1" applyBorder="1" applyAlignment="1">
      <alignment horizontal="center" vertical="center" wrapText="1"/>
    </xf>
    <xf numFmtId="213" fontId="70" fillId="0" borderId="82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81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1" fillId="0" borderId="81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3" xfId="0" applyFont="1" applyBorder="1" applyAlignment="1">
      <alignment horizontal="center" vertical="center" wrapText="1"/>
    </xf>
    <xf numFmtId="0" fontId="152" fillId="0" borderId="15" xfId="0" applyFont="1" applyBorder="1" applyAlignment="1">
      <alignment horizontal="center" vertical="center" wrapText="1"/>
    </xf>
    <xf numFmtId="0" fontId="130" fillId="0" borderId="91" xfId="0" applyFont="1" applyBorder="1" applyAlignment="1">
      <alignment horizontal="center" vertical="center" wrapText="1"/>
    </xf>
    <xf numFmtId="0" fontId="130" fillId="0" borderId="92" xfId="0" applyFont="1" applyBorder="1" applyAlignment="1">
      <alignment horizontal="center" vertical="center" wrapText="1"/>
    </xf>
    <xf numFmtId="0" fontId="130" fillId="0" borderId="93" xfId="0" applyFont="1" applyBorder="1" applyAlignment="1">
      <alignment horizontal="center" vertical="center" wrapText="1"/>
    </xf>
    <xf numFmtId="0" fontId="130" fillId="0" borderId="89" xfId="0" applyFont="1" applyBorder="1" applyAlignment="1">
      <alignment horizontal="center" vertical="center" wrapText="1"/>
    </xf>
    <xf numFmtId="0" fontId="130" fillId="0" borderId="90" xfId="0" applyFont="1" applyBorder="1" applyAlignment="1">
      <alignment horizontal="center" vertical="center" wrapText="1"/>
    </xf>
    <xf numFmtId="0" fontId="152" fillId="0" borderId="81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81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38" fillId="0" borderId="81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81" xfId="0" applyFont="1" applyBorder="1" applyAlignment="1">
      <alignment horizontal="center" vertical="center" wrapText="1"/>
    </xf>
    <xf numFmtId="0" fontId="138" fillId="0" borderId="20" xfId="0" applyFont="1" applyBorder="1" applyAlignment="1">
      <alignment horizontal="center" vertical="center" wrapText="1"/>
    </xf>
    <xf numFmtId="0" fontId="138" fillId="0" borderId="21" xfId="0" applyFont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82" xfId="0" applyFont="1" applyBorder="1" applyAlignment="1">
      <alignment horizontal="center" vertical="center" wrapText="1"/>
    </xf>
    <xf numFmtId="0" fontId="135" fillId="0" borderId="69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83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9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83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</cellXfs>
  <cellStyles count="2422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13" zoomScaleSheetLayoutView="100" workbookViewId="0">
      <selection activeCell="H16" sqref="H16"/>
    </sheetView>
  </sheetViews>
  <sheetFormatPr defaultRowHeight="15.75"/>
  <cols>
    <col min="1" max="16384" width="9.140625" style="1"/>
  </cols>
  <sheetData>
    <row r="1" spans="1:9">
      <c r="A1" s="64"/>
      <c r="B1" s="64"/>
      <c r="C1" s="64"/>
      <c r="D1" s="64"/>
      <c r="E1" s="64"/>
      <c r="F1" s="64"/>
      <c r="G1" s="64"/>
      <c r="H1" s="64"/>
      <c r="I1" s="2" t="s">
        <v>0</v>
      </c>
    </row>
    <row r="2" spans="1:9">
      <c r="A2" s="64"/>
      <c r="B2" s="64"/>
      <c r="C2" s="64"/>
      <c r="D2" s="64"/>
      <c r="E2" s="64"/>
      <c r="F2" s="64"/>
      <c r="G2" s="64"/>
      <c r="H2" s="64"/>
      <c r="I2" s="2" t="s">
        <v>1</v>
      </c>
    </row>
    <row r="3" spans="1:9">
      <c r="A3" s="64"/>
      <c r="B3" s="64"/>
      <c r="C3" s="64"/>
      <c r="D3" s="64"/>
      <c r="E3" s="64"/>
      <c r="F3" s="64"/>
      <c r="G3" s="64"/>
      <c r="H3" s="64"/>
      <c r="I3" s="2" t="s">
        <v>2</v>
      </c>
    </row>
    <row r="4" spans="1:9">
      <c r="A4" s="64"/>
      <c r="B4" s="64"/>
      <c r="C4" s="64"/>
      <c r="D4" s="64"/>
      <c r="E4" s="64"/>
      <c r="F4" s="64"/>
      <c r="G4" s="64"/>
      <c r="H4" s="64"/>
      <c r="I4" s="2" t="s">
        <v>3</v>
      </c>
    </row>
    <row r="5" spans="1:9">
      <c r="A5" s="64"/>
      <c r="B5" s="64"/>
      <c r="C5" s="64"/>
      <c r="D5" s="64"/>
      <c r="E5" s="64"/>
      <c r="F5" s="64"/>
      <c r="G5" s="64"/>
      <c r="H5" s="64"/>
      <c r="I5" s="2" t="s">
        <v>4</v>
      </c>
    </row>
    <row r="6" spans="1:9">
      <c r="A6" s="64"/>
      <c r="B6" s="64"/>
      <c r="C6" s="64"/>
      <c r="D6" s="64"/>
      <c r="E6" s="64"/>
      <c r="F6" s="64"/>
      <c r="G6" s="64"/>
      <c r="H6" s="64"/>
      <c r="I6" s="64"/>
    </row>
    <row r="7" spans="1:9">
      <c r="A7" s="64"/>
      <c r="B7" s="64"/>
      <c r="C7" s="64"/>
      <c r="D7" s="64"/>
      <c r="E7" s="64"/>
      <c r="F7" s="64"/>
      <c r="G7" s="64"/>
      <c r="H7" s="64"/>
      <c r="I7" s="64"/>
    </row>
    <row r="8" spans="1:9">
      <c r="A8" s="64"/>
      <c r="B8" s="64"/>
      <c r="C8" s="64"/>
      <c r="D8" s="64"/>
      <c r="E8" s="64"/>
      <c r="F8" s="64"/>
      <c r="G8" s="64"/>
      <c r="H8" s="64"/>
      <c r="I8" s="64"/>
    </row>
    <row r="9" spans="1:9">
      <c r="A9" s="64"/>
      <c r="B9" s="64"/>
      <c r="C9" s="64"/>
      <c r="D9" s="64"/>
      <c r="E9" s="64"/>
      <c r="F9" s="64"/>
      <c r="G9" s="64"/>
      <c r="H9" s="64"/>
      <c r="I9" s="64"/>
    </row>
    <row r="10" spans="1:9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39" customHeight="1">
      <c r="A11" s="212" t="s">
        <v>319</v>
      </c>
      <c r="B11" s="213"/>
      <c r="C11" s="213"/>
      <c r="D11" s="213"/>
      <c r="E11" s="213"/>
      <c r="F11" s="213"/>
      <c r="G11" s="213"/>
      <c r="H11" s="213"/>
      <c r="I11" s="213"/>
    </row>
    <row r="12" spans="1:9">
      <c r="A12" s="64"/>
      <c r="B12" s="64"/>
      <c r="C12" s="64"/>
      <c r="D12" s="64"/>
      <c r="E12" s="64"/>
      <c r="F12" s="64"/>
      <c r="G12" s="64"/>
      <c r="H12" s="64"/>
      <c r="I12" s="64"/>
    </row>
    <row r="13" spans="1:9">
      <c r="A13" s="64"/>
      <c r="B13" s="64"/>
      <c r="C13" s="64"/>
      <c r="D13" s="64"/>
      <c r="E13" s="64"/>
      <c r="F13" s="64"/>
      <c r="G13" s="64"/>
      <c r="H13" s="64"/>
      <c r="I13" s="64"/>
    </row>
    <row r="14" spans="1:9">
      <c r="A14" s="64"/>
      <c r="B14" s="64"/>
      <c r="C14" s="64"/>
      <c r="D14" s="64"/>
      <c r="E14" s="64"/>
      <c r="F14" s="64"/>
      <c r="G14" s="64"/>
      <c r="H14" s="64"/>
      <c r="I14" s="64"/>
    </row>
    <row r="15" spans="1:9">
      <c r="A15" s="64"/>
      <c r="B15" s="64"/>
      <c r="C15" s="64"/>
      <c r="D15" s="64"/>
      <c r="E15" s="64"/>
      <c r="F15" s="64"/>
      <c r="G15" s="64"/>
      <c r="H15" s="64"/>
      <c r="I15" s="64"/>
    </row>
    <row r="16" spans="1:9">
      <c r="A16" s="64"/>
      <c r="B16" s="64"/>
      <c r="C16" s="64"/>
      <c r="D16" s="64"/>
      <c r="E16" s="64"/>
      <c r="F16" s="64"/>
      <c r="G16" s="64"/>
      <c r="H16" s="64"/>
      <c r="I16" s="64"/>
    </row>
    <row r="17" spans="1:9">
      <c r="A17" s="64"/>
      <c r="B17" s="64"/>
      <c r="C17" s="64"/>
      <c r="D17" s="64"/>
      <c r="E17" s="64"/>
      <c r="F17" s="64"/>
      <c r="G17" s="64"/>
      <c r="H17" s="64"/>
      <c r="I17" s="64"/>
    </row>
    <row r="18" spans="1:9">
      <c r="A18" s="64"/>
      <c r="B18" s="64"/>
      <c r="C18" s="64"/>
      <c r="D18" s="64"/>
      <c r="E18" s="64"/>
      <c r="F18" s="64"/>
      <c r="G18" s="64"/>
      <c r="H18" s="64"/>
      <c r="I18" s="64"/>
    </row>
    <row r="19" spans="1:9">
      <c r="A19" s="64"/>
      <c r="B19" s="64"/>
      <c r="C19" s="64"/>
      <c r="D19" s="64"/>
      <c r="E19" s="64"/>
      <c r="F19" s="64"/>
      <c r="G19" s="64"/>
      <c r="H19" s="64"/>
      <c r="I19" s="64"/>
    </row>
    <row r="20" spans="1:9">
      <c r="A20" s="64"/>
      <c r="B20" s="64"/>
      <c r="C20" s="64"/>
      <c r="D20" s="64"/>
      <c r="E20" s="64"/>
      <c r="F20" s="64"/>
      <c r="G20" s="64"/>
      <c r="H20" s="64"/>
      <c r="I20" s="64"/>
    </row>
    <row r="21" spans="1:9">
      <c r="A21" s="64"/>
      <c r="B21" s="64"/>
      <c r="C21" s="64"/>
      <c r="D21" s="64"/>
      <c r="E21" s="64"/>
      <c r="F21" s="64"/>
      <c r="G21" s="64"/>
      <c r="H21" s="64"/>
      <c r="I21" s="64"/>
    </row>
    <row r="22" spans="1:9">
      <c r="A22" s="64"/>
      <c r="B22" s="64"/>
      <c r="C22" s="64"/>
      <c r="D22" s="64"/>
      <c r="E22" s="64"/>
      <c r="F22" s="64"/>
      <c r="G22" s="64"/>
      <c r="H22" s="64"/>
      <c r="I22" s="64"/>
    </row>
    <row r="23" spans="1:9">
      <c r="A23" s="64"/>
      <c r="B23" s="64"/>
      <c r="C23" s="64"/>
      <c r="D23" s="64"/>
      <c r="E23" s="64"/>
      <c r="F23" s="64"/>
      <c r="G23" s="64"/>
      <c r="H23" s="64"/>
      <c r="I23" s="64"/>
    </row>
    <row r="24" spans="1:9">
      <c r="A24" s="64"/>
      <c r="B24" s="64"/>
      <c r="C24" s="64"/>
      <c r="D24" s="64"/>
      <c r="E24" s="64"/>
      <c r="F24" s="64"/>
      <c r="G24" s="64"/>
      <c r="H24" s="64"/>
      <c r="I24" s="64"/>
    </row>
    <row r="25" spans="1:9">
      <c r="A25" s="64"/>
      <c r="B25" s="64"/>
      <c r="C25" s="64"/>
      <c r="D25" s="64"/>
      <c r="E25" s="64"/>
      <c r="F25" s="64"/>
      <c r="G25" s="64"/>
      <c r="H25" s="64"/>
      <c r="I25" s="64"/>
    </row>
    <row r="26" spans="1:9">
      <c r="A26" s="64"/>
      <c r="B26" s="64"/>
      <c r="C26" s="64"/>
      <c r="D26" s="64"/>
      <c r="E26" s="64"/>
      <c r="F26" s="64"/>
      <c r="G26" s="64"/>
      <c r="H26" s="64"/>
      <c r="I26" s="64"/>
    </row>
    <row r="27" spans="1:9">
      <c r="A27" s="64"/>
      <c r="B27" s="64"/>
      <c r="C27" s="64"/>
      <c r="D27" s="64"/>
      <c r="E27" s="64"/>
      <c r="F27" s="64"/>
      <c r="G27" s="64"/>
      <c r="H27" s="64"/>
      <c r="I27" s="64"/>
    </row>
    <row r="28" spans="1:9">
      <c r="A28" s="64"/>
      <c r="B28" s="64"/>
      <c r="C28" s="64"/>
      <c r="D28" s="64"/>
      <c r="E28" s="64"/>
      <c r="F28" s="64"/>
      <c r="G28" s="64"/>
      <c r="H28" s="64"/>
      <c r="I28" s="64"/>
    </row>
    <row r="29" spans="1:9">
      <c r="A29" s="64"/>
      <c r="B29" s="64"/>
      <c r="C29" s="64"/>
      <c r="D29" s="64"/>
      <c r="E29" s="64"/>
      <c r="F29" s="64"/>
      <c r="G29" s="64"/>
      <c r="H29" s="64"/>
      <c r="I29" s="64"/>
    </row>
    <row r="30" spans="1:9">
      <c r="A30" s="64"/>
      <c r="B30" s="64"/>
      <c r="C30" s="64"/>
      <c r="D30" s="64"/>
      <c r="E30" s="64"/>
      <c r="F30" s="64"/>
      <c r="G30" s="64"/>
      <c r="H30" s="64"/>
      <c r="I30" s="64"/>
    </row>
    <row r="31" spans="1:9">
      <c r="A31" s="64"/>
      <c r="B31" s="64"/>
      <c r="C31" s="64"/>
      <c r="D31" s="64"/>
      <c r="E31" s="64"/>
      <c r="F31" s="64"/>
      <c r="G31" s="64"/>
      <c r="H31" s="64"/>
      <c r="I31" s="64"/>
    </row>
    <row r="32" spans="1:9">
      <c r="A32" s="64"/>
      <c r="B32" s="64"/>
      <c r="C32" s="64"/>
      <c r="D32" s="64"/>
      <c r="E32" s="64"/>
      <c r="F32" s="64"/>
      <c r="G32" s="64"/>
      <c r="H32" s="64"/>
      <c r="I32" s="64"/>
    </row>
    <row r="33" spans="1:9">
      <c r="A33" s="64"/>
      <c r="B33" s="64"/>
      <c r="C33" s="64"/>
      <c r="D33" s="64"/>
      <c r="E33" s="64"/>
      <c r="F33" s="64"/>
      <c r="G33" s="64"/>
      <c r="H33" s="64"/>
      <c r="I33" s="64"/>
    </row>
    <row r="34" spans="1:9">
      <c r="A34" s="64"/>
      <c r="B34" s="64"/>
      <c r="C34" s="64"/>
      <c r="D34" s="64"/>
      <c r="E34" s="64"/>
      <c r="F34" s="64"/>
      <c r="G34" s="64"/>
      <c r="H34" s="64"/>
      <c r="I34" s="64"/>
    </row>
    <row r="35" spans="1:9">
      <c r="A35" s="64"/>
      <c r="B35" s="64"/>
      <c r="C35" s="64"/>
      <c r="D35" s="64"/>
      <c r="E35" s="64"/>
      <c r="F35" s="64"/>
      <c r="G35" s="64"/>
      <c r="H35" s="64"/>
      <c r="I35" s="64"/>
    </row>
    <row r="36" spans="1:9">
      <c r="A36" s="64"/>
      <c r="B36" s="64"/>
      <c r="C36" s="64"/>
      <c r="D36" s="64"/>
      <c r="E36" s="64"/>
      <c r="F36" s="64"/>
      <c r="G36" s="64"/>
      <c r="H36" s="64"/>
      <c r="I36" s="64"/>
    </row>
    <row r="37" spans="1:9">
      <c r="A37" s="64"/>
      <c r="B37" s="64"/>
      <c r="C37" s="64"/>
      <c r="D37" s="64"/>
      <c r="E37" s="64"/>
      <c r="F37" s="64"/>
      <c r="G37" s="64"/>
      <c r="H37" s="64"/>
      <c r="I37" s="64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view="pageBreakPreview" zoomScale="130" zoomScaleNormal="100" zoomScaleSheetLayoutView="130" workbookViewId="0">
      <selection activeCell="S16" sqref="S16"/>
    </sheetView>
  </sheetViews>
  <sheetFormatPr defaultRowHeight="15"/>
  <cols>
    <col min="9" max="9" width="9.140625" customWidth="1"/>
  </cols>
  <sheetData>
    <row r="2" spans="1:16" ht="15.75">
      <c r="A2" s="15" t="s">
        <v>398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15" t="s">
        <v>399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5" t="s">
        <v>400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>
      <c r="A5" s="15" t="s">
        <v>401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topLeftCell="B1" zoomScale="130" zoomScaleNormal="100" zoomScaleSheetLayoutView="130" workbookViewId="0">
      <selection activeCell="P20" sqref="P20"/>
    </sheetView>
  </sheetViews>
  <sheetFormatPr defaultRowHeight="15"/>
  <cols>
    <col min="22" max="22" width="12.85546875" customWidth="1"/>
  </cols>
  <sheetData>
    <row r="1" spans="1:1" ht="15.75">
      <c r="A1" s="15"/>
    </row>
    <row r="2" spans="1:1" ht="15.75">
      <c r="A2" s="15" t="s">
        <v>344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4" zoomScale="70" zoomScaleNormal="7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U10" sqref="U10"/>
    </sheetView>
  </sheetViews>
  <sheetFormatPr defaultRowHeight="15"/>
  <cols>
    <col min="2" max="2" width="21" customWidth="1"/>
    <col min="4" max="4" width="9.140625" style="209"/>
    <col min="5" max="5" width="12" style="209" customWidth="1"/>
    <col min="7" max="7" width="9.140625" style="209"/>
    <col min="8" max="8" width="12.28515625" style="209" customWidth="1"/>
    <col min="10" max="10" width="9.140625" style="209"/>
    <col min="11" max="11" width="12" style="209" customWidth="1"/>
    <col min="13" max="13" width="9.140625" style="209"/>
    <col min="14" max="14" width="11.85546875" style="209" customWidth="1"/>
    <col min="16" max="16" width="9.140625" style="209"/>
    <col min="17" max="17" width="12.7109375" style="209" customWidth="1"/>
    <col min="18" max="18" width="9.140625" style="209"/>
  </cols>
  <sheetData>
    <row r="1" spans="1:18" ht="21">
      <c r="B1" s="345" t="s">
        <v>402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8" ht="15.75" thickBot="1"/>
    <row r="3" spans="1:18" ht="16.5" thickBot="1">
      <c r="A3" s="346" t="s">
        <v>85</v>
      </c>
      <c r="B3" s="346" t="s">
        <v>104</v>
      </c>
      <c r="C3" s="349" t="s">
        <v>403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1"/>
      <c r="R3" s="342" t="s">
        <v>76</v>
      </c>
    </row>
    <row r="4" spans="1:18" ht="38.25" customHeight="1" thickBot="1">
      <c r="A4" s="347"/>
      <c r="B4" s="347"/>
      <c r="C4" s="349" t="s">
        <v>404</v>
      </c>
      <c r="D4" s="350"/>
      <c r="E4" s="351"/>
      <c r="F4" s="349" t="s">
        <v>405</v>
      </c>
      <c r="G4" s="350"/>
      <c r="H4" s="351"/>
      <c r="I4" s="349" t="s">
        <v>406</v>
      </c>
      <c r="J4" s="350"/>
      <c r="K4" s="351"/>
      <c r="L4" s="349" t="s">
        <v>407</v>
      </c>
      <c r="M4" s="350"/>
      <c r="N4" s="351"/>
      <c r="O4" s="349" t="s">
        <v>408</v>
      </c>
      <c r="P4" s="350"/>
      <c r="Q4" s="351"/>
      <c r="R4" s="344"/>
    </row>
    <row r="5" spans="1:18" ht="15.75">
      <c r="A5" s="347"/>
      <c r="B5" s="347"/>
      <c r="C5" s="346">
        <v>2016</v>
      </c>
      <c r="D5" s="205">
        <v>2017</v>
      </c>
      <c r="E5" s="342" t="s">
        <v>7</v>
      </c>
      <c r="F5" s="342">
        <v>2016</v>
      </c>
      <c r="G5" s="206">
        <v>2017</v>
      </c>
      <c r="H5" s="342" t="s">
        <v>7</v>
      </c>
      <c r="I5" s="342">
        <v>2016</v>
      </c>
      <c r="J5" s="206">
        <v>2017</v>
      </c>
      <c r="K5" s="342" t="s">
        <v>7</v>
      </c>
      <c r="L5" s="342">
        <v>2016</v>
      </c>
      <c r="M5" s="206">
        <v>2017</v>
      </c>
      <c r="N5" s="342" t="s">
        <v>7</v>
      </c>
      <c r="O5" s="346">
        <v>2016</v>
      </c>
      <c r="P5" s="206">
        <v>2017</v>
      </c>
      <c r="Q5" s="342" t="s">
        <v>7</v>
      </c>
      <c r="R5" s="342"/>
    </row>
    <row r="6" spans="1:18" ht="32.25" thickBot="1">
      <c r="A6" s="347"/>
      <c r="B6" s="347"/>
      <c r="C6" s="347"/>
      <c r="D6" s="206" t="s">
        <v>409</v>
      </c>
      <c r="E6" s="343"/>
      <c r="F6" s="343"/>
      <c r="G6" s="206" t="s">
        <v>409</v>
      </c>
      <c r="H6" s="343"/>
      <c r="I6" s="343"/>
      <c r="J6" s="207" t="s">
        <v>409</v>
      </c>
      <c r="K6" s="343"/>
      <c r="L6" s="343"/>
      <c r="M6" s="206" t="s">
        <v>409</v>
      </c>
      <c r="N6" s="343"/>
      <c r="O6" s="347"/>
      <c r="P6" s="206" t="s">
        <v>409</v>
      </c>
      <c r="Q6" s="343"/>
      <c r="R6" s="343"/>
    </row>
    <row r="7" spans="1:18" ht="16.5" thickBot="1">
      <c r="A7" s="348"/>
      <c r="B7" s="348"/>
      <c r="C7" s="348"/>
      <c r="D7" s="208"/>
      <c r="E7" s="344"/>
      <c r="F7" s="344"/>
      <c r="G7" s="208"/>
      <c r="H7" s="344"/>
      <c r="I7" s="344"/>
      <c r="J7" s="207"/>
      <c r="K7" s="344"/>
      <c r="L7" s="344"/>
      <c r="M7" s="208"/>
      <c r="N7" s="344"/>
      <c r="O7" s="348"/>
      <c r="P7" s="208"/>
      <c r="Q7" s="344"/>
      <c r="R7" s="344"/>
    </row>
    <row r="8" spans="1:18" ht="16.5" thickBot="1">
      <c r="A8" s="200">
        <v>1</v>
      </c>
      <c r="B8" s="199">
        <v>2</v>
      </c>
      <c r="C8" s="199">
        <v>3</v>
      </c>
      <c r="D8" s="207">
        <v>4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  <c r="L8" s="207">
        <v>12</v>
      </c>
      <c r="M8" s="207">
        <v>13</v>
      </c>
      <c r="N8" s="207">
        <v>14</v>
      </c>
      <c r="O8" s="199">
        <v>15</v>
      </c>
      <c r="P8" s="207">
        <v>16</v>
      </c>
      <c r="Q8" s="207">
        <v>17</v>
      </c>
      <c r="R8" s="207">
        <v>18</v>
      </c>
    </row>
    <row r="9" spans="1:18" ht="84" customHeight="1" thickBot="1">
      <c r="A9" s="201">
        <v>1</v>
      </c>
      <c r="B9" s="202" t="s">
        <v>410</v>
      </c>
      <c r="C9" s="195">
        <v>29</v>
      </c>
      <c r="D9" s="204">
        <v>70</v>
      </c>
      <c r="E9" s="211">
        <f>(D9-C9)/MAX(C9:D9)</f>
        <v>0.58571428571428574</v>
      </c>
      <c r="F9" s="204">
        <v>12</v>
      </c>
      <c r="G9" s="204">
        <v>17</v>
      </c>
      <c r="H9" s="211">
        <f>(G9-F9)/MAX(F9:G9)</f>
        <v>0.29411764705882354</v>
      </c>
      <c r="I9" s="204">
        <v>9</v>
      </c>
      <c r="J9" s="204">
        <v>1</v>
      </c>
      <c r="K9" s="211">
        <f>(J9-I9)/MAX(I9:J9)</f>
        <v>-0.88888888888888884</v>
      </c>
      <c r="L9" s="204">
        <v>0</v>
      </c>
      <c r="M9" s="204">
        <v>0</v>
      </c>
      <c r="N9" s="204">
        <v>0</v>
      </c>
      <c r="O9" s="195">
        <v>0</v>
      </c>
      <c r="P9" s="204">
        <v>0</v>
      </c>
      <c r="Q9" s="204">
        <v>0</v>
      </c>
      <c r="R9" s="204">
        <f>D9+G9+J9+M9+P9</f>
        <v>88</v>
      </c>
    </row>
    <row r="10" spans="1:18" ht="160.5" customHeight="1" thickBot="1">
      <c r="A10" s="201">
        <v>2</v>
      </c>
      <c r="B10" s="202" t="s">
        <v>411</v>
      </c>
      <c r="C10" s="195">
        <v>28</v>
      </c>
      <c r="D10" s="204">
        <v>59</v>
      </c>
      <c r="E10" s="211">
        <f>(D10-C10)/MAX(C10:D10)</f>
        <v>0.52542372881355937</v>
      </c>
      <c r="F10" s="204">
        <v>9</v>
      </c>
      <c r="G10" s="204">
        <v>14</v>
      </c>
      <c r="H10" s="211">
        <f>(G10-F10)/MAX(F10:G10)</f>
        <v>0.35714285714285715</v>
      </c>
      <c r="I10" s="204">
        <v>3</v>
      </c>
      <c r="J10" s="204">
        <v>1</v>
      </c>
      <c r="K10" s="211">
        <f>(J10-I10)/MAX(I10:J10)</f>
        <v>-0.66666666666666663</v>
      </c>
      <c r="L10" s="204">
        <v>0</v>
      </c>
      <c r="M10" s="204">
        <v>0</v>
      </c>
      <c r="N10" s="204">
        <v>0</v>
      </c>
      <c r="O10" s="195">
        <v>0</v>
      </c>
      <c r="P10" s="204">
        <v>0</v>
      </c>
      <c r="Q10" s="204">
        <v>0</v>
      </c>
      <c r="R10" s="204">
        <f t="shared" ref="R10:R20" si="0">D10+G10+J10+M10+P10</f>
        <v>74</v>
      </c>
    </row>
    <row r="11" spans="1:18" ht="275.25" customHeight="1" thickBot="1">
      <c r="A11" s="201">
        <v>3</v>
      </c>
      <c r="B11" s="202" t="s">
        <v>412</v>
      </c>
      <c r="C11" s="195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f t="shared" si="0"/>
        <v>0</v>
      </c>
    </row>
    <row r="12" spans="1:18" ht="32.25" thickBot="1">
      <c r="A12" s="203" t="s">
        <v>98</v>
      </c>
      <c r="B12" s="202" t="s">
        <v>413</v>
      </c>
      <c r="C12" s="195">
        <v>0</v>
      </c>
      <c r="D12" s="204">
        <v>0</v>
      </c>
      <c r="E12" s="204">
        <v>0</v>
      </c>
      <c r="F12" s="195">
        <v>0</v>
      </c>
      <c r="G12" s="204">
        <v>0</v>
      </c>
      <c r="H12" s="204">
        <v>0</v>
      </c>
      <c r="I12" s="195">
        <v>0</v>
      </c>
      <c r="J12" s="204">
        <v>0</v>
      </c>
      <c r="K12" s="204">
        <v>0</v>
      </c>
      <c r="L12" s="195">
        <v>0</v>
      </c>
      <c r="M12" s="204">
        <v>0</v>
      </c>
      <c r="N12" s="204">
        <v>0</v>
      </c>
      <c r="O12" s="195">
        <v>0</v>
      </c>
      <c r="P12" s="204">
        <v>0</v>
      </c>
      <c r="Q12" s="204">
        <v>0</v>
      </c>
      <c r="R12" s="204">
        <f t="shared" si="0"/>
        <v>0</v>
      </c>
    </row>
    <row r="13" spans="1:18" ht="32.25" thickBot="1">
      <c r="A13" s="203" t="s">
        <v>99</v>
      </c>
      <c r="B13" s="202" t="s">
        <v>414</v>
      </c>
      <c r="C13" s="195">
        <v>0</v>
      </c>
      <c r="D13" s="204">
        <v>0</v>
      </c>
      <c r="E13" s="204">
        <v>0</v>
      </c>
      <c r="F13" s="195">
        <v>0</v>
      </c>
      <c r="G13" s="204">
        <v>0</v>
      </c>
      <c r="H13" s="204">
        <v>0</v>
      </c>
      <c r="I13" s="195">
        <v>0</v>
      </c>
      <c r="J13" s="204">
        <v>0</v>
      </c>
      <c r="K13" s="204">
        <v>0</v>
      </c>
      <c r="L13" s="195">
        <v>0</v>
      </c>
      <c r="M13" s="204">
        <v>0</v>
      </c>
      <c r="N13" s="204">
        <v>0</v>
      </c>
      <c r="O13" s="195">
        <v>0</v>
      </c>
      <c r="P13" s="204">
        <v>0</v>
      </c>
      <c r="Q13" s="204">
        <v>0</v>
      </c>
      <c r="R13" s="204">
        <f t="shared" si="0"/>
        <v>0</v>
      </c>
    </row>
    <row r="14" spans="1:18" ht="167.25" customHeight="1" thickBot="1">
      <c r="A14" s="201">
        <v>4</v>
      </c>
      <c r="B14" s="202" t="s">
        <v>415</v>
      </c>
      <c r="C14" s="195">
        <v>15</v>
      </c>
      <c r="D14" s="204">
        <v>15</v>
      </c>
      <c r="E14" s="211">
        <f>(D14-C14)/MAX(C14:D14)</f>
        <v>0</v>
      </c>
      <c r="F14" s="195">
        <v>15</v>
      </c>
      <c r="G14" s="204">
        <v>15</v>
      </c>
      <c r="H14" s="211">
        <f>(G14-F14)/MAX(F14:G14)</f>
        <v>0</v>
      </c>
      <c r="I14" s="204">
        <v>30</v>
      </c>
      <c r="J14" s="204">
        <v>15</v>
      </c>
      <c r="K14" s="211">
        <f>(J14-I14)/MAX(I14:J14)</f>
        <v>-0.5</v>
      </c>
      <c r="L14" s="195">
        <v>0</v>
      </c>
      <c r="M14" s="204">
        <v>0</v>
      </c>
      <c r="N14" s="204">
        <v>0</v>
      </c>
      <c r="O14" s="195">
        <v>0</v>
      </c>
      <c r="P14" s="204">
        <v>0</v>
      </c>
      <c r="Q14" s="204">
        <v>0</v>
      </c>
      <c r="R14" s="204">
        <f t="shared" si="0"/>
        <v>45</v>
      </c>
    </row>
    <row r="15" spans="1:18" ht="116.25" customHeight="1" thickBot="1">
      <c r="A15" s="201">
        <v>5</v>
      </c>
      <c r="B15" s="202" t="s">
        <v>416</v>
      </c>
      <c r="C15" s="195">
        <v>31</v>
      </c>
      <c r="D15" s="204">
        <v>56</v>
      </c>
      <c r="E15" s="211">
        <f t="shared" ref="E15:E16" si="1">(D15-C15)/MAX(C15:D15)</f>
        <v>0.44642857142857145</v>
      </c>
      <c r="F15" s="195">
        <v>9</v>
      </c>
      <c r="G15" s="204">
        <v>13</v>
      </c>
      <c r="H15" s="211">
        <f t="shared" ref="H15:H16" si="2">(G15-F15)/MAX(F15:G15)</f>
        <v>0.30769230769230771</v>
      </c>
      <c r="I15" s="195">
        <v>4</v>
      </c>
      <c r="J15" s="204">
        <v>0</v>
      </c>
      <c r="K15" s="211">
        <f t="shared" ref="K15:K16" si="3">(J15-I15)/MAX(I15:J15)</f>
        <v>-1</v>
      </c>
      <c r="L15" s="195">
        <v>0</v>
      </c>
      <c r="M15" s="204">
        <v>0</v>
      </c>
      <c r="N15" s="204"/>
      <c r="O15" s="195">
        <v>0</v>
      </c>
      <c r="P15" s="204"/>
      <c r="Q15" s="204">
        <v>0</v>
      </c>
      <c r="R15" s="204">
        <f t="shared" si="0"/>
        <v>69</v>
      </c>
    </row>
    <row r="16" spans="1:18" ht="141.75" customHeight="1" thickBot="1">
      <c r="A16" s="201">
        <v>6</v>
      </c>
      <c r="B16" s="202" t="s">
        <v>417</v>
      </c>
      <c r="C16" s="195">
        <v>22</v>
      </c>
      <c r="D16" s="204">
        <v>29</v>
      </c>
      <c r="E16" s="211">
        <f t="shared" si="1"/>
        <v>0.2413793103448276</v>
      </c>
      <c r="F16" s="195">
        <v>5</v>
      </c>
      <c r="G16" s="204">
        <v>9</v>
      </c>
      <c r="H16" s="211">
        <f t="shared" si="2"/>
        <v>0.44444444444444442</v>
      </c>
      <c r="I16" s="195">
        <v>2</v>
      </c>
      <c r="J16" s="204">
        <v>1</v>
      </c>
      <c r="K16" s="211">
        <f t="shared" si="3"/>
        <v>-0.5</v>
      </c>
      <c r="L16" s="195">
        <v>0</v>
      </c>
      <c r="M16" s="204">
        <v>0</v>
      </c>
      <c r="N16" s="204"/>
      <c r="O16" s="195">
        <v>0</v>
      </c>
      <c r="P16" s="204"/>
      <c r="Q16" s="204">
        <v>0</v>
      </c>
      <c r="R16" s="204">
        <f t="shared" si="0"/>
        <v>39</v>
      </c>
    </row>
    <row r="17" spans="1:18" ht="246.75" customHeight="1" thickBot="1">
      <c r="A17" s="201">
        <v>7</v>
      </c>
      <c r="B17" s="202" t="s">
        <v>418</v>
      </c>
      <c r="C17" s="195">
        <v>0</v>
      </c>
      <c r="D17" s="204">
        <v>0</v>
      </c>
      <c r="E17" s="204">
        <v>0</v>
      </c>
      <c r="F17" s="195">
        <v>0</v>
      </c>
      <c r="G17" s="204">
        <v>0</v>
      </c>
      <c r="H17" s="204">
        <v>0</v>
      </c>
      <c r="I17" s="195">
        <v>0</v>
      </c>
      <c r="J17" s="204">
        <v>0</v>
      </c>
      <c r="K17" s="204">
        <v>0</v>
      </c>
      <c r="L17" s="195">
        <v>0</v>
      </c>
      <c r="M17" s="204">
        <v>0</v>
      </c>
      <c r="N17" s="204">
        <v>0</v>
      </c>
      <c r="O17" s="195">
        <v>0</v>
      </c>
      <c r="P17" s="204">
        <v>0</v>
      </c>
      <c r="Q17" s="204">
        <v>0</v>
      </c>
      <c r="R17" s="204">
        <f t="shared" si="0"/>
        <v>0</v>
      </c>
    </row>
    <row r="18" spans="1:18" ht="33" customHeight="1" thickBot="1">
      <c r="A18" s="203" t="s">
        <v>419</v>
      </c>
      <c r="B18" s="202" t="s">
        <v>413</v>
      </c>
      <c r="C18" s="195">
        <v>0</v>
      </c>
      <c r="D18" s="204">
        <v>0</v>
      </c>
      <c r="E18" s="204">
        <v>0</v>
      </c>
      <c r="F18" s="195">
        <v>0</v>
      </c>
      <c r="G18" s="204">
        <v>0</v>
      </c>
      <c r="H18" s="204">
        <v>0</v>
      </c>
      <c r="I18" s="195">
        <v>0</v>
      </c>
      <c r="J18" s="204">
        <v>0</v>
      </c>
      <c r="K18" s="204">
        <v>0</v>
      </c>
      <c r="L18" s="195">
        <v>0</v>
      </c>
      <c r="M18" s="204">
        <v>0</v>
      </c>
      <c r="N18" s="204">
        <v>0</v>
      </c>
      <c r="O18" s="195">
        <v>0</v>
      </c>
      <c r="P18" s="204">
        <v>0</v>
      </c>
      <c r="Q18" s="204">
        <v>0</v>
      </c>
      <c r="R18" s="204">
        <f t="shared" si="0"/>
        <v>0</v>
      </c>
    </row>
    <row r="19" spans="1:18" ht="16.5" thickBot="1">
      <c r="A19" s="203" t="s">
        <v>420</v>
      </c>
      <c r="B19" s="202" t="s">
        <v>421</v>
      </c>
      <c r="C19" s="195">
        <v>0</v>
      </c>
      <c r="D19" s="204">
        <v>0</v>
      </c>
      <c r="E19" s="204">
        <v>0</v>
      </c>
      <c r="F19" s="195">
        <v>0</v>
      </c>
      <c r="G19" s="204">
        <v>0</v>
      </c>
      <c r="H19" s="204">
        <v>0</v>
      </c>
      <c r="I19" s="195">
        <v>0</v>
      </c>
      <c r="J19" s="204">
        <v>0</v>
      </c>
      <c r="K19" s="204">
        <v>0</v>
      </c>
      <c r="L19" s="195">
        <v>0</v>
      </c>
      <c r="M19" s="204">
        <v>0</v>
      </c>
      <c r="N19" s="204">
        <v>0</v>
      </c>
      <c r="O19" s="195">
        <v>0</v>
      </c>
      <c r="P19" s="204">
        <v>0</v>
      </c>
      <c r="Q19" s="204">
        <v>0</v>
      </c>
      <c r="R19" s="204">
        <f t="shared" si="0"/>
        <v>0</v>
      </c>
    </row>
    <row r="20" spans="1:18" ht="147" customHeight="1" thickBot="1">
      <c r="A20" s="201"/>
      <c r="B20" s="202" t="s">
        <v>422</v>
      </c>
      <c r="C20" s="194"/>
      <c r="D20" s="210"/>
      <c r="E20" s="210"/>
      <c r="F20" s="194"/>
      <c r="G20" s="210"/>
      <c r="H20" s="210"/>
      <c r="I20" s="194"/>
      <c r="J20" s="210"/>
      <c r="K20" s="210"/>
      <c r="L20" s="194"/>
      <c r="M20" s="210"/>
      <c r="N20" s="210"/>
      <c r="O20" s="194"/>
      <c r="P20" s="210"/>
      <c r="Q20" s="210"/>
      <c r="R20" s="204">
        <f t="shared" si="0"/>
        <v>0</v>
      </c>
    </row>
    <row r="26" spans="1:18">
      <c r="F26" t="s">
        <v>423</v>
      </c>
    </row>
  </sheetData>
  <mergeCells count="21">
    <mergeCell ref="C4:E4"/>
    <mergeCell ref="F4:H4"/>
    <mergeCell ref="I4:K4"/>
    <mergeCell ref="L4:N4"/>
    <mergeCell ref="O4:Q4"/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85" zoomScaleNormal="85" workbookViewId="0">
      <selection activeCell="R5" sqref="R5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4.7109375" customWidth="1"/>
    <col min="11" max="11" width="14.85546875" customWidth="1"/>
    <col min="14" max="14" width="15.42578125" customWidth="1"/>
    <col min="17" max="17" width="14.7109375" customWidth="1"/>
  </cols>
  <sheetData>
    <row r="1" spans="1:21" ht="69" customHeight="1">
      <c r="A1" s="325" t="s">
        <v>262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21" ht="15.75" thickBot="1"/>
    <row r="3" spans="1:21" ht="74.25" customHeight="1" thickBot="1">
      <c r="A3" s="312" t="s">
        <v>85</v>
      </c>
      <c r="B3" s="312" t="s">
        <v>150</v>
      </c>
      <c r="C3" s="314" t="s">
        <v>151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</row>
    <row r="4" spans="1:21" ht="45" customHeight="1" thickBot="1">
      <c r="A4" s="313"/>
      <c r="B4" s="313"/>
      <c r="C4" s="314" t="s">
        <v>152</v>
      </c>
      <c r="D4" s="315"/>
      <c r="E4" s="316"/>
      <c r="F4" s="314" t="s">
        <v>153</v>
      </c>
      <c r="G4" s="315"/>
      <c r="H4" s="316"/>
      <c r="I4" s="314" t="s">
        <v>154</v>
      </c>
      <c r="J4" s="315"/>
      <c r="K4" s="316"/>
      <c r="L4" s="314" t="s">
        <v>155</v>
      </c>
      <c r="M4" s="315"/>
      <c r="N4" s="316"/>
      <c r="O4" s="314" t="s">
        <v>156</v>
      </c>
      <c r="P4" s="315"/>
      <c r="Q4" s="316"/>
    </row>
    <row r="5" spans="1:21" ht="59.25" customHeight="1">
      <c r="A5" s="302"/>
      <c r="B5" s="302"/>
      <c r="C5" s="312">
        <v>2016</v>
      </c>
      <c r="D5" s="312">
        <v>2017</v>
      </c>
      <c r="E5" s="312" t="s">
        <v>7</v>
      </c>
      <c r="F5" s="312">
        <v>2016</v>
      </c>
      <c r="G5" s="312">
        <v>2017</v>
      </c>
      <c r="H5" s="312" t="s">
        <v>7</v>
      </c>
      <c r="I5" s="312">
        <v>2016</v>
      </c>
      <c r="J5" s="312">
        <v>2017</v>
      </c>
      <c r="K5" s="312" t="s">
        <v>7</v>
      </c>
      <c r="L5" s="312">
        <v>2016</v>
      </c>
      <c r="M5" s="312">
        <v>2017</v>
      </c>
      <c r="N5" s="312" t="s">
        <v>7</v>
      </c>
      <c r="O5" s="312">
        <v>2016</v>
      </c>
      <c r="P5" s="312">
        <v>2017</v>
      </c>
      <c r="Q5" s="312" t="s">
        <v>7</v>
      </c>
    </row>
    <row r="6" spans="1:21" ht="15.75" thickBot="1">
      <c r="A6" s="303"/>
      <c r="B6" s="30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</row>
    <row r="7" spans="1:21" ht="15.75" thickBot="1">
      <c r="A7" s="36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</row>
    <row r="8" spans="1:21" s="54" customFormat="1" ht="48" thickBot="1">
      <c r="A8" s="50">
        <v>1</v>
      </c>
      <c r="B8" s="51" t="s">
        <v>157</v>
      </c>
      <c r="C8" s="168">
        <v>29</v>
      </c>
      <c r="D8" s="154">
        <v>86</v>
      </c>
      <c r="E8" s="156">
        <f>(D8-C8)/MAX(C8:D8)</f>
        <v>0.66279069767441856</v>
      </c>
      <c r="F8" s="168">
        <v>15</v>
      </c>
      <c r="G8" s="154">
        <v>34</v>
      </c>
      <c r="H8" s="156">
        <f>(G8-F8)/MAX(F8:G8)</f>
        <v>0.55882352941176472</v>
      </c>
      <c r="I8" s="52">
        <v>0</v>
      </c>
      <c r="J8" s="52">
        <v>0</v>
      </c>
      <c r="K8" s="53">
        <v>0</v>
      </c>
      <c r="L8" s="52">
        <v>0</v>
      </c>
      <c r="M8" s="52">
        <v>0</v>
      </c>
      <c r="N8" s="53">
        <v>0</v>
      </c>
      <c r="O8" s="52">
        <v>0</v>
      </c>
      <c r="P8" s="52">
        <v>0</v>
      </c>
      <c r="Q8" s="53">
        <v>0</v>
      </c>
      <c r="U8"/>
    </row>
    <row r="9" spans="1:21" ht="45.75" thickBot="1">
      <c r="A9" s="37" t="s">
        <v>89</v>
      </c>
      <c r="B9" s="55" t="s">
        <v>158</v>
      </c>
      <c r="C9" s="167">
        <v>0</v>
      </c>
      <c r="D9" s="153">
        <v>0</v>
      </c>
      <c r="E9" s="155">
        <v>0</v>
      </c>
      <c r="F9" s="167">
        <v>15</v>
      </c>
      <c r="G9" s="167">
        <v>34</v>
      </c>
      <c r="H9" s="155">
        <f>(G9-F9)/MAX(F9:G9)</f>
        <v>0.55882352941176472</v>
      </c>
      <c r="I9" s="42">
        <v>0</v>
      </c>
      <c r="J9" s="42">
        <v>0</v>
      </c>
      <c r="K9" s="56">
        <v>0</v>
      </c>
      <c r="L9" s="42">
        <v>0</v>
      </c>
      <c r="M9" s="42">
        <v>0</v>
      </c>
      <c r="N9" s="56">
        <v>0</v>
      </c>
      <c r="O9" s="42">
        <v>0</v>
      </c>
      <c r="P9" s="42">
        <v>0</v>
      </c>
      <c r="Q9" s="56">
        <v>0</v>
      </c>
    </row>
    <row r="10" spans="1:21" ht="45.75" thickBot="1">
      <c r="A10" s="37" t="s">
        <v>91</v>
      </c>
      <c r="B10" s="55" t="s">
        <v>159</v>
      </c>
      <c r="C10" s="167">
        <v>29</v>
      </c>
      <c r="D10" s="153">
        <v>86</v>
      </c>
      <c r="E10" s="155">
        <f t="shared" ref="E10:E26" si="0">(D10-C10)/MAX(C10:D10)</f>
        <v>0.66279069767441856</v>
      </c>
      <c r="F10" s="167">
        <v>0</v>
      </c>
      <c r="G10" s="167">
        <v>0</v>
      </c>
      <c r="H10" s="155">
        <v>0</v>
      </c>
      <c r="I10" s="42">
        <v>0</v>
      </c>
      <c r="J10" s="42">
        <v>0</v>
      </c>
      <c r="K10" s="56">
        <v>0</v>
      </c>
      <c r="L10" s="42">
        <v>0</v>
      </c>
      <c r="M10" s="42">
        <v>0</v>
      </c>
      <c r="N10" s="56">
        <v>0</v>
      </c>
      <c r="O10" s="42">
        <v>0</v>
      </c>
      <c r="P10" s="42">
        <v>0</v>
      </c>
      <c r="Q10" s="56">
        <v>0</v>
      </c>
    </row>
    <row r="11" spans="1:21" ht="30.75" thickBot="1">
      <c r="A11" s="37" t="s">
        <v>109</v>
      </c>
      <c r="B11" s="55" t="s">
        <v>160</v>
      </c>
      <c r="C11" s="167">
        <v>0</v>
      </c>
      <c r="D11" s="153">
        <v>0</v>
      </c>
      <c r="E11" s="155">
        <v>0</v>
      </c>
      <c r="F11" s="167">
        <v>0</v>
      </c>
      <c r="G11" s="167">
        <v>0</v>
      </c>
      <c r="H11" s="155">
        <v>0</v>
      </c>
      <c r="I11" s="42">
        <v>0</v>
      </c>
      <c r="J11" s="42">
        <v>0</v>
      </c>
      <c r="K11" s="56">
        <v>0</v>
      </c>
      <c r="L11" s="42">
        <v>0</v>
      </c>
      <c r="M11" s="42">
        <v>0</v>
      </c>
      <c r="N11" s="56">
        <v>0</v>
      </c>
      <c r="O11" s="42">
        <v>0</v>
      </c>
      <c r="P11" s="42">
        <v>0</v>
      </c>
      <c r="Q11" s="56">
        <v>0</v>
      </c>
    </row>
    <row r="12" spans="1:21" ht="31.5" customHeight="1" thickBot="1">
      <c r="A12" s="37" t="s">
        <v>111</v>
      </c>
      <c r="B12" s="55" t="s">
        <v>161</v>
      </c>
      <c r="C12" s="167">
        <v>0</v>
      </c>
      <c r="D12" s="153">
        <v>0</v>
      </c>
      <c r="E12" s="155">
        <v>0</v>
      </c>
      <c r="F12" s="167">
        <v>0</v>
      </c>
      <c r="G12" s="167">
        <v>0</v>
      </c>
      <c r="H12" s="155">
        <v>0</v>
      </c>
      <c r="I12" s="42">
        <v>0</v>
      </c>
      <c r="J12" s="42">
        <v>0</v>
      </c>
      <c r="K12" s="56">
        <v>0</v>
      </c>
      <c r="L12" s="42">
        <v>0</v>
      </c>
      <c r="M12" s="42">
        <v>0</v>
      </c>
      <c r="N12" s="56">
        <v>0</v>
      </c>
      <c r="O12" s="42">
        <v>0</v>
      </c>
      <c r="P12" s="42">
        <v>0</v>
      </c>
      <c r="Q12" s="56">
        <v>0</v>
      </c>
    </row>
    <row r="13" spans="1:21" ht="55.5" customHeight="1" thickBot="1">
      <c r="A13" s="37" t="s">
        <v>162</v>
      </c>
      <c r="B13" s="55" t="s">
        <v>163</v>
      </c>
      <c r="C13" s="167">
        <v>0</v>
      </c>
      <c r="D13" s="153">
        <v>0</v>
      </c>
      <c r="E13" s="155">
        <v>0</v>
      </c>
      <c r="F13" s="167">
        <v>0</v>
      </c>
      <c r="G13" s="167">
        <v>0</v>
      </c>
      <c r="H13" s="155">
        <v>0</v>
      </c>
      <c r="I13" s="42">
        <v>0</v>
      </c>
      <c r="J13" s="42">
        <v>0</v>
      </c>
      <c r="K13" s="56">
        <v>0</v>
      </c>
      <c r="L13" s="42">
        <v>0</v>
      </c>
      <c r="M13" s="42">
        <v>0</v>
      </c>
      <c r="N13" s="56">
        <v>0</v>
      </c>
      <c r="O13" s="42">
        <v>0</v>
      </c>
      <c r="P13" s="42">
        <v>0</v>
      </c>
      <c r="Q13" s="56">
        <v>0</v>
      </c>
    </row>
    <row r="14" spans="1:21" ht="15.75" thickBot="1">
      <c r="A14" s="37" t="s">
        <v>164</v>
      </c>
      <c r="B14" s="55" t="s">
        <v>165</v>
      </c>
      <c r="C14" s="167">
        <v>0</v>
      </c>
      <c r="D14" s="153">
        <v>0</v>
      </c>
      <c r="E14" s="155">
        <v>0</v>
      </c>
      <c r="F14" s="167">
        <v>0</v>
      </c>
      <c r="G14" s="153">
        <v>0</v>
      </c>
      <c r="H14" s="155">
        <v>0</v>
      </c>
      <c r="I14" s="42">
        <v>0</v>
      </c>
      <c r="J14" s="42">
        <v>0</v>
      </c>
      <c r="K14" s="56">
        <v>0</v>
      </c>
      <c r="L14" s="42">
        <v>0</v>
      </c>
      <c r="M14" s="42">
        <v>0</v>
      </c>
      <c r="N14" s="56">
        <v>0</v>
      </c>
      <c r="O14" s="42">
        <v>0</v>
      </c>
      <c r="P14" s="42">
        <v>0</v>
      </c>
      <c r="Q14" s="56">
        <v>0</v>
      </c>
    </row>
    <row r="15" spans="1:21" s="54" customFormat="1" ht="16.5" thickBot="1">
      <c r="A15" s="50">
        <v>2</v>
      </c>
      <c r="B15" s="51" t="s">
        <v>166</v>
      </c>
      <c r="C15" s="168">
        <v>0</v>
      </c>
      <c r="D15" s="154">
        <v>0</v>
      </c>
      <c r="E15" s="156">
        <v>0</v>
      </c>
      <c r="F15" s="168">
        <v>0</v>
      </c>
      <c r="G15" s="154">
        <v>0</v>
      </c>
      <c r="H15" s="156">
        <v>0</v>
      </c>
      <c r="I15" s="52">
        <v>0</v>
      </c>
      <c r="J15" s="52">
        <v>0</v>
      </c>
      <c r="K15" s="53">
        <v>0</v>
      </c>
      <c r="L15" s="52">
        <v>0</v>
      </c>
      <c r="M15" s="52">
        <v>0</v>
      </c>
      <c r="N15" s="53">
        <v>0</v>
      </c>
      <c r="O15" s="52">
        <v>0</v>
      </c>
      <c r="P15" s="52">
        <v>0</v>
      </c>
      <c r="Q15" s="53">
        <v>0</v>
      </c>
      <c r="U15"/>
    </row>
    <row r="16" spans="1:21" ht="45.75" thickBot="1">
      <c r="A16" s="37" t="s">
        <v>95</v>
      </c>
      <c r="B16" s="55" t="s">
        <v>167</v>
      </c>
      <c r="C16" s="167">
        <v>0</v>
      </c>
      <c r="D16" s="153">
        <v>0</v>
      </c>
      <c r="E16" s="155">
        <v>0</v>
      </c>
      <c r="F16" s="167">
        <v>0</v>
      </c>
      <c r="G16" s="153">
        <v>0</v>
      </c>
      <c r="H16" s="155">
        <v>0</v>
      </c>
      <c r="I16" s="42">
        <v>0</v>
      </c>
      <c r="J16" s="42">
        <v>0</v>
      </c>
      <c r="K16" s="56">
        <v>0</v>
      </c>
      <c r="L16" s="42">
        <v>0</v>
      </c>
      <c r="M16" s="42">
        <v>0</v>
      </c>
      <c r="N16" s="56">
        <v>0</v>
      </c>
      <c r="O16" s="42">
        <v>0</v>
      </c>
      <c r="P16" s="42">
        <v>0</v>
      </c>
      <c r="Q16" s="56">
        <v>0</v>
      </c>
    </row>
    <row r="17" spans="1:21" ht="45.75" thickBot="1">
      <c r="A17" s="37" t="s">
        <v>168</v>
      </c>
      <c r="B17" s="55" t="s">
        <v>169</v>
      </c>
      <c r="C17" s="167">
        <v>0</v>
      </c>
      <c r="D17" s="153">
        <v>0</v>
      </c>
      <c r="E17" s="155">
        <v>0</v>
      </c>
      <c r="F17" s="167">
        <v>0</v>
      </c>
      <c r="G17" s="153">
        <v>0</v>
      </c>
      <c r="H17" s="155">
        <v>0</v>
      </c>
      <c r="I17" s="42">
        <v>0</v>
      </c>
      <c r="J17" s="42">
        <v>0</v>
      </c>
      <c r="K17" s="56">
        <v>0</v>
      </c>
      <c r="L17" s="42">
        <v>0</v>
      </c>
      <c r="M17" s="42">
        <v>0</v>
      </c>
      <c r="N17" s="56">
        <v>0</v>
      </c>
      <c r="O17" s="42">
        <v>0</v>
      </c>
      <c r="P17" s="42">
        <v>0</v>
      </c>
      <c r="Q17" s="56">
        <v>0</v>
      </c>
    </row>
    <row r="18" spans="1:21" ht="30.75" thickBot="1">
      <c r="A18" s="37" t="s">
        <v>170</v>
      </c>
      <c r="B18" s="55" t="s">
        <v>171</v>
      </c>
      <c r="C18" s="167">
        <v>0</v>
      </c>
      <c r="D18" s="153">
        <v>0</v>
      </c>
      <c r="E18" s="155">
        <v>0</v>
      </c>
      <c r="F18" s="167">
        <v>0</v>
      </c>
      <c r="G18" s="153">
        <v>0</v>
      </c>
      <c r="H18" s="155">
        <v>0</v>
      </c>
      <c r="I18" s="42">
        <v>0</v>
      </c>
      <c r="J18" s="42">
        <v>0</v>
      </c>
      <c r="K18" s="56">
        <v>0</v>
      </c>
      <c r="L18" s="42">
        <v>0</v>
      </c>
      <c r="M18" s="42">
        <v>0</v>
      </c>
      <c r="N18" s="56">
        <v>0</v>
      </c>
      <c r="O18" s="42">
        <v>0</v>
      </c>
      <c r="P18" s="42">
        <v>0</v>
      </c>
      <c r="Q18" s="56">
        <v>0</v>
      </c>
    </row>
    <row r="19" spans="1:21" ht="45.75" thickBot="1">
      <c r="A19" s="37" t="s">
        <v>96</v>
      </c>
      <c r="B19" s="55" t="s">
        <v>159</v>
      </c>
      <c r="C19" s="167">
        <v>0</v>
      </c>
      <c r="D19" s="153">
        <v>0</v>
      </c>
      <c r="E19" s="155">
        <v>0</v>
      </c>
      <c r="F19" s="167">
        <v>0</v>
      </c>
      <c r="G19" s="153">
        <v>0</v>
      </c>
      <c r="H19" s="155">
        <v>0</v>
      </c>
      <c r="I19" s="42">
        <v>0</v>
      </c>
      <c r="J19" s="42">
        <v>0</v>
      </c>
      <c r="K19" s="56">
        <v>0</v>
      </c>
      <c r="L19" s="42">
        <v>0</v>
      </c>
      <c r="M19" s="42">
        <v>0</v>
      </c>
      <c r="N19" s="56">
        <v>0</v>
      </c>
      <c r="O19" s="42">
        <v>0</v>
      </c>
      <c r="P19" s="42">
        <v>0</v>
      </c>
      <c r="Q19" s="56">
        <v>0</v>
      </c>
    </row>
    <row r="20" spans="1:21" ht="34.5" customHeight="1" thickBot="1">
      <c r="A20" s="37" t="s">
        <v>114</v>
      </c>
      <c r="B20" s="55" t="s">
        <v>160</v>
      </c>
      <c r="C20" s="167">
        <v>0</v>
      </c>
      <c r="D20" s="153">
        <v>0</v>
      </c>
      <c r="E20" s="155">
        <v>0</v>
      </c>
      <c r="F20" s="167">
        <v>0</v>
      </c>
      <c r="G20" s="153">
        <v>0</v>
      </c>
      <c r="H20" s="155">
        <v>0</v>
      </c>
      <c r="I20" s="42">
        <v>0</v>
      </c>
      <c r="J20" s="42">
        <v>0</v>
      </c>
      <c r="K20" s="56">
        <v>0</v>
      </c>
      <c r="L20" s="42">
        <v>0</v>
      </c>
      <c r="M20" s="42">
        <v>0</v>
      </c>
      <c r="N20" s="56">
        <v>0</v>
      </c>
      <c r="O20" s="42">
        <v>0</v>
      </c>
      <c r="P20" s="42">
        <v>0</v>
      </c>
      <c r="Q20" s="56">
        <v>0</v>
      </c>
    </row>
    <row r="21" spans="1:21" ht="25.5" customHeight="1" thickBot="1">
      <c r="A21" s="37" t="s">
        <v>115</v>
      </c>
      <c r="B21" s="55" t="s">
        <v>161</v>
      </c>
      <c r="C21" s="167">
        <v>0</v>
      </c>
      <c r="D21" s="153">
        <v>0</v>
      </c>
      <c r="E21" s="155">
        <v>0</v>
      </c>
      <c r="F21" s="167">
        <v>0</v>
      </c>
      <c r="G21" s="153">
        <v>0</v>
      </c>
      <c r="H21" s="155">
        <v>0</v>
      </c>
      <c r="I21" s="42">
        <v>0</v>
      </c>
      <c r="J21" s="42">
        <v>0</v>
      </c>
      <c r="K21" s="56">
        <v>0</v>
      </c>
      <c r="L21" s="42">
        <v>0</v>
      </c>
      <c r="M21" s="42">
        <v>0</v>
      </c>
      <c r="N21" s="56">
        <v>0</v>
      </c>
      <c r="O21" s="42">
        <v>0</v>
      </c>
      <c r="P21" s="42">
        <v>0</v>
      </c>
      <c r="Q21" s="56">
        <v>0</v>
      </c>
    </row>
    <row r="22" spans="1:21" ht="70.5" customHeight="1" thickBot="1">
      <c r="A22" s="37" t="s">
        <v>172</v>
      </c>
      <c r="B22" s="55" t="s">
        <v>173</v>
      </c>
      <c r="C22" s="167">
        <v>0</v>
      </c>
      <c r="D22" s="153">
        <v>0</v>
      </c>
      <c r="E22" s="155">
        <v>0</v>
      </c>
      <c r="F22" s="167">
        <v>0</v>
      </c>
      <c r="G22" s="153">
        <v>0</v>
      </c>
      <c r="H22" s="155">
        <v>0</v>
      </c>
      <c r="I22" s="42">
        <v>0</v>
      </c>
      <c r="J22" s="42">
        <v>0</v>
      </c>
      <c r="K22" s="56">
        <v>0</v>
      </c>
      <c r="L22" s="42">
        <v>0</v>
      </c>
      <c r="M22" s="42">
        <v>0</v>
      </c>
      <c r="N22" s="56">
        <v>0</v>
      </c>
      <c r="O22" s="42">
        <v>0</v>
      </c>
      <c r="P22" s="42">
        <v>0</v>
      </c>
      <c r="Q22" s="56">
        <v>0</v>
      </c>
    </row>
    <row r="23" spans="1:21" ht="16.5" thickBot="1">
      <c r="A23" s="37" t="s">
        <v>174</v>
      </c>
      <c r="B23" s="55" t="s">
        <v>165</v>
      </c>
      <c r="C23" s="167">
        <v>0</v>
      </c>
      <c r="D23" s="153">
        <v>0</v>
      </c>
      <c r="E23" s="156">
        <v>0</v>
      </c>
      <c r="F23" s="167">
        <v>0</v>
      </c>
      <c r="G23" s="153">
        <v>0</v>
      </c>
      <c r="H23" s="155">
        <v>0</v>
      </c>
      <c r="I23" s="42">
        <v>0</v>
      </c>
      <c r="J23" s="42">
        <v>0</v>
      </c>
      <c r="K23" s="56">
        <v>0</v>
      </c>
      <c r="L23" s="42">
        <v>0</v>
      </c>
      <c r="M23" s="42">
        <v>0</v>
      </c>
      <c r="N23" s="56">
        <v>0</v>
      </c>
      <c r="O23" s="42">
        <v>0</v>
      </c>
      <c r="P23" s="42">
        <v>0</v>
      </c>
      <c r="Q23" s="56">
        <v>0</v>
      </c>
    </row>
    <row r="24" spans="1:21" s="54" customFormat="1" ht="32.25" thickBot="1">
      <c r="A24" s="50">
        <v>3</v>
      </c>
      <c r="B24" s="51" t="s">
        <v>175</v>
      </c>
      <c r="C24" s="168">
        <v>55</v>
      </c>
      <c r="D24" s="154">
        <v>86</v>
      </c>
      <c r="E24" s="156">
        <f t="shared" si="0"/>
        <v>0.36046511627906974</v>
      </c>
      <c r="F24" s="168">
        <v>0</v>
      </c>
      <c r="G24" s="154">
        <v>0</v>
      </c>
      <c r="H24" s="156">
        <v>0</v>
      </c>
      <c r="I24" s="52">
        <v>0</v>
      </c>
      <c r="J24" s="52">
        <v>0</v>
      </c>
      <c r="K24" s="53">
        <v>0</v>
      </c>
      <c r="L24" s="52">
        <v>0</v>
      </c>
      <c r="M24" s="52">
        <v>0</v>
      </c>
      <c r="N24" s="53">
        <v>0</v>
      </c>
      <c r="O24" s="52">
        <v>0</v>
      </c>
      <c r="P24" s="52">
        <v>0</v>
      </c>
      <c r="Q24" s="53">
        <v>0</v>
      </c>
      <c r="U24"/>
    </row>
    <row r="25" spans="1:21" ht="30.75" thickBot="1">
      <c r="A25" s="37" t="s">
        <v>98</v>
      </c>
      <c r="B25" s="55" t="s">
        <v>176</v>
      </c>
      <c r="C25" s="167">
        <v>50</v>
      </c>
      <c r="D25" s="153">
        <v>86</v>
      </c>
      <c r="E25" s="155">
        <f t="shared" si="0"/>
        <v>0.41860465116279072</v>
      </c>
      <c r="F25" s="167">
        <v>0</v>
      </c>
      <c r="G25" s="153">
        <v>0</v>
      </c>
      <c r="H25" s="155">
        <v>0</v>
      </c>
      <c r="I25" s="42">
        <v>0</v>
      </c>
      <c r="J25" s="42">
        <v>0</v>
      </c>
      <c r="K25" s="56">
        <v>0</v>
      </c>
      <c r="L25" s="42">
        <v>0</v>
      </c>
      <c r="M25" s="42">
        <v>0</v>
      </c>
      <c r="N25" s="56">
        <v>0</v>
      </c>
      <c r="O25" s="42">
        <v>0</v>
      </c>
      <c r="P25" s="42">
        <v>0</v>
      </c>
      <c r="Q25" s="56">
        <v>0</v>
      </c>
    </row>
    <row r="26" spans="1:21" ht="60.75" thickBot="1">
      <c r="A26" s="37" t="s">
        <v>99</v>
      </c>
      <c r="B26" s="55" t="s">
        <v>177</v>
      </c>
      <c r="C26" s="167">
        <v>5</v>
      </c>
      <c r="D26" s="153">
        <v>0</v>
      </c>
      <c r="E26" s="155">
        <f t="shared" si="0"/>
        <v>-1</v>
      </c>
      <c r="F26" s="167">
        <v>0</v>
      </c>
      <c r="G26" s="153">
        <v>0</v>
      </c>
      <c r="H26" s="155">
        <v>0</v>
      </c>
      <c r="I26" s="42">
        <v>0</v>
      </c>
      <c r="J26" s="42">
        <v>0</v>
      </c>
      <c r="K26" s="56">
        <v>0</v>
      </c>
      <c r="L26" s="42">
        <v>0</v>
      </c>
      <c r="M26" s="42">
        <v>0</v>
      </c>
      <c r="N26" s="56">
        <v>0</v>
      </c>
      <c r="O26" s="42">
        <v>0</v>
      </c>
      <c r="P26" s="42">
        <v>0</v>
      </c>
      <c r="Q26" s="56">
        <v>0</v>
      </c>
    </row>
    <row r="27" spans="1:21" ht="45.75" thickBot="1">
      <c r="A27" s="37" t="s">
        <v>117</v>
      </c>
      <c r="B27" s="55" t="s">
        <v>178</v>
      </c>
      <c r="C27" s="167">
        <v>0</v>
      </c>
      <c r="D27" s="153">
        <v>0</v>
      </c>
      <c r="E27" s="155">
        <v>0</v>
      </c>
      <c r="F27" s="167">
        <v>0</v>
      </c>
      <c r="G27" s="153">
        <v>0</v>
      </c>
      <c r="H27" s="155">
        <v>0</v>
      </c>
      <c r="I27" s="42">
        <v>0</v>
      </c>
      <c r="J27" s="42">
        <v>0</v>
      </c>
      <c r="K27" s="56">
        <v>0</v>
      </c>
      <c r="L27" s="42">
        <v>0</v>
      </c>
      <c r="M27" s="42">
        <v>0</v>
      </c>
      <c r="N27" s="56">
        <v>0</v>
      </c>
      <c r="O27" s="42">
        <v>0</v>
      </c>
      <c r="P27" s="42">
        <v>0</v>
      </c>
      <c r="Q27" s="56">
        <v>0</v>
      </c>
    </row>
    <row r="28" spans="1:21" ht="15.75" thickBot="1">
      <c r="A28" s="37" t="s">
        <v>118</v>
      </c>
      <c r="B28" s="55" t="s">
        <v>165</v>
      </c>
      <c r="C28" s="167">
        <v>0</v>
      </c>
      <c r="D28" s="153">
        <v>0</v>
      </c>
      <c r="E28" s="155">
        <v>0</v>
      </c>
      <c r="F28" s="167">
        <v>0</v>
      </c>
      <c r="G28" s="153">
        <v>0</v>
      </c>
      <c r="H28" s="155">
        <v>0</v>
      </c>
      <c r="I28" s="42">
        <v>0</v>
      </c>
      <c r="J28" s="42">
        <v>0</v>
      </c>
      <c r="K28" s="56">
        <v>0</v>
      </c>
      <c r="L28" s="42">
        <v>0</v>
      </c>
      <c r="M28" s="42">
        <v>0</v>
      </c>
      <c r="N28" s="56">
        <v>0</v>
      </c>
      <c r="O28" s="42">
        <v>0</v>
      </c>
      <c r="P28" s="42">
        <v>0</v>
      </c>
      <c r="Q28" s="56">
        <v>0</v>
      </c>
    </row>
  </sheetData>
  <mergeCells count="26">
    <mergeCell ref="N5:N6"/>
    <mergeCell ref="O5:O6"/>
    <mergeCell ref="Q5:Q6"/>
    <mergeCell ref="M5:M6"/>
    <mergeCell ref="P5:P6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85" zoomScaleNormal="100" zoomScaleSheetLayoutView="85" workbookViewId="0">
      <selection sqref="A1:K1"/>
    </sheetView>
  </sheetViews>
  <sheetFormatPr defaultRowHeight="15"/>
  <cols>
    <col min="2" max="2" width="31.7109375" customWidth="1"/>
    <col min="3" max="3" width="19.5703125" customWidth="1"/>
    <col min="4" max="4" width="34" customWidth="1"/>
    <col min="5" max="5" width="19.85546875" customWidth="1"/>
    <col min="6" max="6" width="19" customWidth="1"/>
    <col min="7" max="7" width="25.140625" customWidth="1"/>
    <col min="8" max="8" width="19.85546875" customWidth="1"/>
    <col min="9" max="9" width="17.42578125" customWidth="1"/>
    <col min="10" max="10" width="17.7109375" customWidth="1"/>
    <col min="11" max="11" width="18.42578125" customWidth="1"/>
  </cols>
  <sheetData>
    <row r="1" spans="1:11" ht="15.75">
      <c r="A1" s="352" t="s">
        <v>276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5.75" thickBot="1"/>
    <row r="3" spans="1:11" ht="150.75" thickBot="1">
      <c r="A3" s="43" t="s">
        <v>85</v>
      </c>
      <c r="B3" s="35" t="s">
        <v>185</v>
      </c>
      <c r="C3" s="35" t="s">
        <v>186</v>
      </c>
      <c r="D3" s="35" t="s">
        <v>187</v>
      </c>
      <c r="E3" s="35" t="s">
        <v>188</v>
      </c>
      <c r="F3" s="35" t="s">
        <v>189</v>
      </c>
      <c r="G3" s="35" t="s">
        <v>190</v>
      </c>
      <c r="H3" s="35" t="s">
        <v>191</v>
      </c>
      <c r="I3" s="35" t="s">
        <v>192</v>
      </c>
      <c r="J3" s="35" t="s">
        <v>193</v>
      </c>
      <c r="K3" s="35" t="s">
        <v>194</v>
      </c>
    </row>
    <row r="4" spans="1:11" ht="15.75" thickBot="1">
      <c r="A4" s="36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2">
        <v>10</v>
      </c>
      <c r="K4" s="42">
        <v>11</v>
      </c>
    </row>
    <row r="5" spans="1:11" ht="45.75" thickBot="1">
      <c r="A5" s="36">
        <v>1</v>
      </c>
      <c r="B5" s="42" t="s">
        <v>142</v>
      </c>
      <c r="C5" s="42" t="s">
        <v>195</v>
      </c>
      <c r="D5" s="55" t="s">
        <v>196</v>
      </c>
      <c r="E5" s="42" t="s">
        <v>277</v>
      </c>
      <c r="F5" s="42" t="s">
        <v>197</v>
      </c>
      <c r="G5" s="55" t="s">
        <v>200</v>
      </c>
      <c r="H5" s="312">
        <v>0</v>
      </c>
      <c r="I5" s="312">
        <v>0</v>
      </c>
      <c r="J5" s="312">
        <v>0</v>
      </c>
      <c r="K5" s="312">
        <v>0</v>
      </c>
    </row>
    <row r="6" spans="1:11" ht="45.75" thickBot="1">
      <c r="A6" s="36">
        <v>2</v>
      </c>
      <c r="B6" s="42" t="s">
        <v>142</v>
      </c>
      <c r="C6" s="42" t="s">
        <v>195</v>
      </c>
      <c r="D6" s="55" t="s">
        <v>198</v>
      </c>
      <c r="E6" s="42" t="s">
        <v>278</v>
      </c>
      <c r="F6" s="42" t="s">
        <v>197</v>
      </c>
      <c r="G6" s="55" t="s">
        <v>200</v>
      </c>
      <c r="H6" s="313"/>
      <c r="I6" s="313"/>
      <c r="J6" s="313"/>
      <c r="K6" s="313"/>
    </row>
    <row r="7" spans="1:11" ht="135.75" thickBot="1">
      <c r="A7" s="36">
        <v>3</v>
      </c>
      <c r="B7" s="42" t="s">
        <v>142</v>
      </c>
      <c r="C7" s="42" t="s">
        <v>201</v>
      </c>
      <c r="D7" s="55" t="s">
        <v>198</v>
      </c>
      <c r="E7" s="42" t="s">
        <v>279</v>
      </c>
      <c r="F7" s="42" t="s">
        <v>199</v>
      </c>
      <c r="G7" s="55" t="s">
        <v>202</v>
      </c>
      <c r="H7" s="153">
        <v>86</v>
      </c>
      <c r="I7" s="153">
        <v>15</v>
      </c>
      <c r="J7" s="153">
        <v>0</v>
      </c>
      <c r="K7" s="153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15" zoomScaleNormal="100" zoomScaleSheetLayoutView="115" workbookViewId="0">
      <selection activeCell="D9" sqref="D9"/>
    </sheetView>
  </sheetViews>
  <sheetFormatPr defaultRowHeight="15"/>
  <cols>
    <col min="1" max="1" width="7.42578125" customWidth="1"/>
    <col min="2" max="2" width="51.140625" customWidth="1"/>
    <col min="3" max="3" width="21.28515625" customWidth="1"/>
    <col min="4" max="4" width="27.28515625" style="60" customWidth="1"/>
  </cols>
  <sheetData>
    <row r="1" spans="1:4" ht="30" customHeight="1">
      <c r="A1" s="325" t="s">
        <v>317</v>
      </c>
      <c r="B1" s="325"/>
      <c r="C1" s="325"/>
      <c r="D1" s="325"/>
    </row>
    <row r="2" spans="1:4" ht="15.75" thickBot="1"/>
    <row r="3" spans="1:4" ht="30" customHeight="1" thickBot="1">
      <c r="A3" s="43" t="s">
        <v>85</v>
      </c>
      <c r="B3" s="35" t="s">
        <v>203</v>
      </c>
      <c r="C3" s="35" t="s">
        <v>204</v>
      </c>
      <c r="D3" s="35"/>
    </row>
    <row r="4" spans="1:4" ht="30.75" thickBot="1">
      <c r="A4" s="300">
        <v>1</v>
      </c>
      <c r="B4" s="35" t="s">
        <v>205</v>
      </c>
      <c r="C4" s="312" t="s">
        <v>206</v>
      </c>
      <c r="D4" s="35" t="s">
        <v>93</v>
      </c>
    </row>
    <row r="5" spans="1:4" ht="30.75" thickBot="1">
      <c r="A5" s="353"/>
      <c r="B5" s="35" t="s">
        <v>207</v>
      </c>
      <c r="C5" s="318"/>
      <c r="D5" s="35" t="s">
        <v>318</v>
      </c>
    </row>
    <row r="6" spans="1:4" ht="30.75" thickBot="1">
      <c r="A6" s="301"/>
      <c r="B6" s="35" t="s">
        <v>208</v>
      </c>
      <c r="C6" s="313"/>
      <c r="D6" s="35" t="s">
        <v>93</v>
      </c>
    </row>
    <row r="7" spans="1:4" ht="45.75" thickBot="1">
      <c r="A7" s="61">
        <v>2</v>
      </c>
      <c r="B7" s="35" t="s">
        <v>209</v>
      </c>
      <c r="C7" s="35" t="s">
        <v>210</v>
      </c>
      <c r="D7" s="35" t="s">
        <v>93</v>
      </c>
    </row>
    <row r="8" spans="1:4" ht="45.75" thickBot="1">
      <c r="A8" s="61" t="s">
        <v>95</v>
      </c>
      <c r="B8" s="35" t="s">
        <v>211</v>
      </c>
      <c r="C8" s="35" t="s">
        <v>210</v>
      </c>
      <c r="D8" s="35">
        <v>34</v>
      </c>
    </row>
    <row r="9" spans="1:4" ht="45.75" thickBot="1">
      <c r="A9" s="61" t="s">
        <v>96</v>
      </c>
      <c r="B9" s="35" t="s">
        <v>212</v>
      </c>
      <c r="C9" s="35" t="s">
        <v>210</v>
      </c>
      <c r="D9" s="35" t="s">
        <v>93</v>
      </c>
    </row>
    <row r="10" spans="1:4" ht="60.75" thickBot="1">
      <c r="A10" s="61">
        <v>3</v>
      </c>
      <c r="B10" s="35" t="s">
        <v>213</v>
      </c>
      <c r="C10" s="35" t="s">
        <v>214</v>
      </c>
      <c r="D10" s="35" t="s">
        <v>93</v>
      </c>
    </row>
    <row r="11" spans="1:4" ht="45.75" thickBot="1">
      <c r="A11" s="61">
        <v>4</v>
      </c>
      <c r="B11" s="35" t="s">
        <v>215</v>
      </c>
      <c r="C11" s="35" t="s">
        <v>214</v>
      </c>
      <c r="D11" s="35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="115" zoomScaleNormal="85" zoomScaleSheetLayoutView="115" workbookViewId="0">
      <selection sqref="A1:H1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17" ht="75" customHeight="1">
      <c r="A1" s="325" t="s">
        <v>184</v>
      </c>
      <c r="B1" s="325"/>
      <c r="C1" s="325"/>
      <c r="D1" s="325"/>
      <c r="E1" s="325"/>
      <c r="F1" s="325"/>
      <c r="G1" s="325"/>
      <c r="H1" s="325"/>
      <c r="I1" s="59"/>
      <c r="J1" s="59"/>
      <c r="K1" s="59"/>
      <c r="L1" s="59"/>
      <c r="M1" s="59"/>
      <c r="N1" s="59"/>
      <c r="O1" s="59"/>
      <c r="P1" s="59"/>
      <c r="Q1" s="59"/>
    </row>
    <row r="2" spans="1:17" ht="26.25" customHeight="1" thickBot="1">
      <c r="A2" s="57"/>
    </row>
    <row r="3" spans="1:17" ht="15" customHeight="1">
      <c r="A3" s="360" t="s">
        <v>85</v>
      </c>
      <c r="B3" s="362" t="s">
        <v>104</v>
      </c>
      <c r="C3" s="363"/>
      <c r="D3" s="363"/>
      <c r="E3" s="364"/>
      <c r="F3" s="368" t="s">
        <v>179</v>
      </c>
      <c r="G3" s="369"/>
      <c r="H3" s="370"/>
    </row>
    <row r="4" spans="1:17" ht="15.75" thickBot="1">
      <c r="A4" s="361"/>
      <c r="B4" s="365"/>
      <c r="C4" s="366"/>
      <c r="D4" s="366"/>
      <c r="E4" s="367"/>
      <c r="F4" s="371"/>
      <c r="G4" s="372"/>
      <c r="H4" s="373"/>
    </row>
    <row r="5" spans="1:17" ht="60.75" customHeight="1" thickBot="1">
      <c r="A5" s="58">
        <v>1</v>
      </c>
      <c r="B5" s="354" t="s">
        <v>180</v>
      </c>
      <c r="C5" s="355"/>
      <c r="D5" s="355"/>
      <c r="E5" s="356"/>
      <c r="F5" s="357" t="s">
        <v>263</v>
      </c>
      <c r="G5" s="358"/>
      <c r="H5" s="359"/>
    </row>
    <row r="6" spans="1:17" ht="36" customHeight="1" thickBot="1">
      <c r="A6" s="58">
        <v>2</v>
      </c>
      <c r="B6" s="354" t="s">
        <v>181</v>
      </c>
      <c r="C6" s="355"/>
      <c r="D6" s="355"/>
      <c r="E6" s="356"/>
      <c r="F6" s="357" t="s">
        <v>93</v>
      </c>
      <c r="G6" s="358"/>
      <c r="H6" s="359"/>
    </row>
    <row r="7" spans="1:17" ht="49.5" customHeight="1" thickBot="1">
      <c r="A7" s="58">
        <v>3</v>
      </c>
      <c r="B7" s="354" t="s">
        <v>182</v>
      </c>
      <c r="C7" s="355"/>
      <c r="D7" s="355"/>
      <c r="E7" s="356"/>
      <c r="F7" s="357" t="s">
        <v>183</v>
      </c>
      <c r="G7" s="358"/>
      <c r="H7" s="359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="130" zoomScaleNormal="85" zoomScaleSheetLayoutView="130" workbookViewId="0">
      <selection activeCell="C7" sqref="C7"/>
    </sheetView>
  </sheetViews>
  <sheetFormatPr defaultRowHeight="15"/>
  <cols>
    <col min="1" max="1" width="6.42578125" customWidth="1"/>
    <col min="2" max="2" width="36.85546875" customWidth="1"/>
    <col min="3" max="3" width="30.140625" customWidth="1"/>
    <col min="4" max="4" width="31.140625" customWidth="1"/>
  </cols>
  <sheetData>
    <row r="1" spans="1:4" ht="45.75" customHeight="1">
      <c r="A1" s="325" t="s">
        <v>264</v>
      </c>
      <c r="B1" s="325"/>
      <c r="C1" s="325"/>
      <c r="D1" s="325"/>
    </row>
    <row r="2" spans="1:4" ht="15.75" thickBot="1"/>
    <row r="3" spans="1:4" ht="62.25" customHeight="1" thickBot="1">
      <c r="A3" s="312" t="s">
        <v>85</v>
      </c>
      <c r="B3" s="312" t="s">
        <v>139</v>
      </c>
      <c r="C3" s="312" t="s">
        <v>216</v>
      </c>
      <c r="D3" s="312" t="s">
        <v>217</v>
      </c>
    </row>
    <row r="4" spans="1:4" ht="15" hidden="1" customHeight="1">
      <c r="A4" s="318"/>
      <c r="B4" s="318"/>
      <c r="C4" s="318"/>
      <c r="D4" s="318"/>
    </row>
    <row r="5" spans="1:4" ht="15" hidden="1" customHeight="1">
      <c r="A5" s="318"/>
      <c r="B5" s="318"/>
      <c r="C5" s="318"/>
      <c r="D5" s="318"/>
    </row>
    <row r="6" spans="1:4" ht="15.75" thickBot="1">
      <c r="A6" s="43">
        <v>1</v>
      </c>
      <c r="B6" s="49">
        <v>2</v>
      </c>
      <c r="C6" s="43">
        <v>3</v>
      </c>
      <c r="D6" s="43">
        <v>4</v>
      </c>
    </row>
    <row r="7" spans="1:4" ht="37.5" customHeight="1" thickBot="1">
      <c r="A7" s="36">
        <v>1</v>
      </c>
      <c r="B7" s="42" t="s">
        <v>142</v>
      </c>
      <c r="C7" s="42" t="s">
        <v>218</v>
      </c>
      <c r="D7" s="42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5" zoomScaleSheetLayoutView="70" workbookViewId="0">
      <selection sqref="A1:C2"/>
    </sheetView>
  </sheetViews>
  <sheetFormatPr defaultRowHeight="15"/>
  <cols>
    <col min="1" max="1" width="6.42578125" customWidth="1"/>
    <col min="2" max="2" width="27.28515625" customWidth="1"/>
    <col min="3" max="3" width="68.140625" customWidth="1"/>
    <col min="4" max="4" width="31.140625" customWidth="1"/>
  </cols>
  <sheetData>
    <row r="1" spans="1:4" ht="315.75" customHeight="1">
      <c r="A1" s="325" t="s">
        <v>265</v>
      </c>
      <c r="B1" s="325"/>
      <c r="C1" s="325"/>
      <c r="D1" s="59"/>
    </row>
    <row r="2" spans="1:4" ht="186.75" customHeight="1">
      <c r="A2" s="325"/>
      <c r="B2" s="325"/>
      <c r="C2" s="325"/>
      <c r="D2" s="59"/>
    </row>
    <row r="3" spans="1:4" ht="15.75" thickBot="1"/>
    <row r="4" spans="1:4" ht="62.25" customHeight="1" thickBot="1">
      <c r="A4" s="312" t="s">
        <v>85</v>
      </c>
      <c r="B4" s="312" t="s">
        <v>139</v>
      </c>
      <c r="C4" s="312" t="s">
        <v>140</v>
      </c>
    </row>
    <row r="5" spans="1:4" ht="15" hidden="1" customHeight="1">
      <c r="A5" s="318"/>
      <c r="B5" s="318"/>
      <c r="C5" s="318"/>
    </row>
    <row r="6" spans="1:4" ht="15" hidden="1" customHeight="1">
      <c r="A6" s="318"/>
      <c r="B6" s="318"/>
      <c r="C6" s="318"/>
    </row>
    <row r="7" spans="1:4" ht="15.75" thickBot="1">
      <c r="A7" s="43">
        <v>1</v>
      </c>
      <c r="B7" s="49">
        <v>2</v>
      </c>
      <c r="C7" s="43">
        <v>3</v>
      </c>
    </row>
    <row r="8" spans="1:4" ht="73.5" customHeight="1" thickBot="1">
      <c r="A8" s="36">
        <v>1</v>
      </c>
      <c r="B8" s="42" t="s">
        <v>142</v>
      </c>
      <c r="C8" s="42" t="s">
        <v>219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C22" sqref="C22"/>
    </sheetView>
  </sheetViews>
  <sheetFormatPr defaultRowHeight="15.75"/>
  <cols>
    <col min="1" max="1" width="7.42578125" style="1" customWidth="1"/>
    <col min="2" max="2" width="59.42578125" style="1" customWidth="1"/>
    <col min="3" max="3" width="35.140625" style="1" customWidth="1"/>
    <col min="4" max="16384" width="9.140625" style="1"/>
  </cols>
  <sheetData>
    <row r="1" spans="1:17" ht="16.5" customHeight="1">
      <c r="A1" s="64"/>
      <c r="B1" s="64"/>
      <c r="C1" s="64"/>
    </row>
    <row r="2" spans="1:17" s="63" customFormat="1" ht="60" customHeight="1">
      <c r="A2" s="374" t="s">
        <v>220</v>
      </c>
      <c r="B2" s="374"/>
      <c r="C2" s="37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A3" s="375"/>
      <c r="B3" s="375"/>
      <c r="C3" s="64"/>
    </row>
    <row r="4" spans="1:17" ht="8.25" customHeight="1" thickBot="1">
      <c r="A4" s="65"/>
      <c r="B4" s="64"/>
      <c r="C4" s="64"/>
    </row>
    <row r="5" spans="1:17" ht="33" customHeight="1" thickBot="1">
      <c r="A5" s="66" t="s">
        <v>5</v>
      </c>
      <c r="B5" s="67" t="s">
        <v>223</v>
      </c>
      <c r="C5" s="68" t="s">
        <v>221</v>
      </c>
    </row>
    <row r="6" spans="1:17" ht="43.5" customHeight="1">
      <c r="A6" s="69">
        <v>1</v>
      </c>
      <c r="B6" s="70" t="s">
        <v>224</v>
      </c>
      <c r="C6" s="75" t="s">
        <v>222</v>
      </c>
    </row>
    <row r="7" spans="1:17" ht="45" customHeight="1">
      <c r="A7" s="71">
        <v>2</v>
      </c>
      <c r="B7" s="72" t="s">
        <v>225</v>
      </c>
      <c r="C7" s="76" t="s">
        <v>222</v>
      </c>
    </row>
    <row r="8" spans="1:17" ht="40.5" customHeight="1" thickBot="1">
      <c r="A8" s="73">
        <v>3</v>
      </c>
      <c r="B8" s="74" t="s">
        <v>266</v>
      </c>
      <c r="C8" s="77" t="s">
        <v>222</v>
      </c>
    </row>
    <row r="9" spans="1:17">
      <c r="A9" s="64"/>
      <c r="B9" s="64"/>
      <c r="C9" s="64"/>
    </row>
    <row r="10" spans="1:17">
      <c r="A10" s="64"/>
      <c r="B10" s="64"/>
      <c r="C10" s="64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G35" sqref="G35"/>
    </sheetView>
  </sheetViews>
  <sheetFormatPr defaultRowHeight="15"/>
  <cols>
    <col min="1" max="1" width="7.85546875" customWidth="1"/>
    <col min="2" max="2" width="49.42578125" customWidth="1"/>
    <col min="3" max="3" width="15.5703125" customWidth="1"/>
    <col min="4" max="4" width="16.85546875" customWidth="1"/>
    <col min="5" max="5" width="16" customWidth="1"/>
  </cols>
  <sheetData>
    <row r="1" spans="1:7" ht="64.5" customHeight="1">
      <c r="A1" s="214" t="s">
        <v>260</v>
      </c>
      <c r="B1" s="214"/>
      <c r="C1" s="214"/>
      <c r="D1" s="214"/>
      <c r="E1" s="214"/>
      <c r="F1" s="3"/>
      <c r="G1" s="3"/>
    </row>
    <row r="3" spans="1:7" ht="49.5" customHeight="1">
      <c r="A3" s="4" t="s">
        <v>5</v>
      </c>
      <c r="B3" s="4" t="s">
        <v>6</v>
      </c>
      <c r="C3" s="5" t="s">
        <v>259</v>
      </c>
      <c r="D3" s="5" t="s">
        <v>267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75">
      <c r="A5" s="8"/>
      <c r="B5" s="7" t="s">
        <v>10</v>
      </c>
      <c r="C5" s="7">
        <v>582</v>
      </c>
      <c r="D5" s="7">
        <v>626</v>
      </c>
      <c r="E5" s="9">
        <f>(D5-C5)/MAX(C5:D5)</f>
        <v>7.0287539936102233E-2</v>
      </c>
    </row>
    <row r="6" spans="1:7" ht="15.75">
      <c r="A6" s="8"/>
      <c r="B6" s="7" t="s">
        <v>11</v>
      </c>
      <c r="C6" s="7"/>
      <c r="D6" s="160"/>
      <c r="E6" s="9"/>
    </row>
    <row r="7" spans="1:7" ht="15.75">
      <c r="A7" s="7" t="s">
        <v>12</v>
      </c>
      <c r="B7" s="7" t="s">
        <v>13</v>
      </c>
      <c r="C7" s="7"/>
      <c r="D7" s="160"/>
      <c r="E7" s="9"/>
    </row>
    <row r="8" spans="1:7" ht="15.75">
      <c r="A8" s="7"/>
      <c r="B8" s="7" t="s">
        <v>14</v>
      </c>
      <c r="C8" s="7">
        <v>6</v>
      </c>
      <c r="D8" s="7">
        <v>6</v>
      </c>
      <c r="E8" s="9">
        <f t="shared" ref="E8:E40" si="0">(D8-C8)/MAX(C8:D8)</f>
        <v>0</v>
      </c>
      <c r="G8" s="10"/>
    </row>
    <row r="9" spans="1:7" ht="15.75">
      <c r="A9" s="7"/>
      <c r="B9" s="7" t="s">
        <v>15</v>
      </c>
      <c r="C9" s="7">
        <v>202</v>
      </c>
      <c r="D9" s="7">
        <v>231</v>
      </c>
      <c r="E9" s="9">
        <f t="shared" si="0"/>
        <v>0.12554112554112554</v>
      </c>
      <c r="G9" s="10"/>
    </row>
    <row r="10" spans="1:7" ht="15.75">
      <c r="A10" s="7"/>
      <c r="B10" s="7" t="s">
        <v>16</v>
      </c>
      <c r="C10" s="7">
        <v>374</v>
      </c>
      <c r="D10" s="7">
        <f>D5-D8-D9</f>
        <v>389</v>
      </c>
      <c r="E10" s="9">
        <f t="shared" si="0"/>
        <v>3.8560411311053984E-2</v>
      </c>
      <c r="G10" s="10"/>
    </row>
    <row r="11" spans="1:7" ht="15.75">
      <c r="A11" s="7" t="s">
        <v>17</v>
      </c>
      <c r="B11" s="7" t="s">
        <v>18</v>
      </c>
      <c r="C11" s="7"/>
      <c r="D11" s="160"/>
      <c r="E11" s="9"/>
    </row>
    <row r="12" spans="1:7" ht="15.75">
      <c r="A12" s="7"/>
      <c r="B12" s="7" t="s">
        <v>19</v>
      </c>
      <c r="C12" s="7">
        <v>7</v>
      </c>
      <c r="D12" s="7">
        <v>7</v>
      </c>
      <c r="E12" s="9">
        <f t="shared" si="0"/>
        <v>0</v>
      </c>
    </row>
    <row r="13" spans="1:7" ht="15.75">
      <c r="A13" s="7"/>
      <c r="B13" s="7" t="s">
        <v>20</v>
      </c>
      <c r="C13" s="7">
        <v>98</v>
      </c>
      <c r="D13" s="7">
        <v>105</v>
      </c>
      <c r="E13" s="9">
        <f t="shared" si="0"/>
        <v>6.6666666666666666E-2</v>
      </c>
    </row>
    <row r="14" spans="1:7" ht="15.75">
      <c r="A14" s="7"/>
      <c r="B14" s="7" t="s">
        <v>21</v>
      </c>
      <c r="C14" s="7">
        <v>477</v>
      </c>
      <c r="D14" s="7">
        <f>D5-D12-D13</f>
        <v>514</v>
      </c>
      <c r="E14" s="9">
        <f t="shared" si="0"/>
        <v>7.1984435797665364E-2</v>
      </c>
    </row>
    <row r="15" spans="1:7" ht="15.75">
      <c r="A15" s="7" t="s">
        <v>22</v>
      </c>
      <c r="B15" s="7" t="s">
        <v>23</v>
      </c>
      <c r="C15" s="7"/>
      <c r="D15" s="160"/>
      <c r="E15" s="9"/>
    </row>
    <row r="16" spans="1:7" ht="15.75">
      <c r="A16" s="7"/>
      <c r="B16" s="7" t="s">
        <v>24</v>
      </c>
      <c r="C16" s="7">
        <v>105</v>
      </c>
      <c r="D16" s="7">
        <v>122</v>
      </c>
      <c r="E16" s="9">
        <f t="shared" si="0"/>
        <v>0.13934426229508196</v>
      </c>
    </row>
    <row r="17" spans="1:5" ht="15.75">
      <c r="A17" s="7"/>
      <c r="B17" s="7" t="s">
        <v>25</v>
      </c>
      <c r="C17" s="7">
        <v>477</v>
      </c>
      <c r="D17" s="7">
        <f>D5-D16</f>
        <v>504</v>
      </c>
      <c r="E17" s="9">
        <f t="shared" si="0"/>
        <v>5.3571428571428568E-2</v>
      </c>
    </row>
    <row r="18" spans="1:5" ht="15.75">
      <c r="A18" s="7"/>
      <c r="B18" s="7"/>
      <c r="C18" s="7"/>
      <c r="D18" s="7"/>
      <c r="E18" s="9"/>
    </row>
    <row r="19" spans="1:5" ht="105.75" customHeight="1">
      <c r="A19" s="215" t="s">
        <v>261</v>
      </c>
      <c r="B19" s="215"/>
      <c r="C19" s="215"/>
      <c r="D19" s="215"/>
      <c r="E19" s="215"/>
    </row>
    <row r="20" spans="1:5" ht="59.25" customHeight="1">
      <c r="A20" s="4" t="s">
        <v>5</v>
      </c>
      <c r="B20" s="4" t="s">
        <v>6</v>
      </c>
      <c r="C20" s="5" t="s">
        <v>259</v>
      </c>
      <c r="D20" s="5" t="s">
        <v>267</v>
      </c>
      <c r="E20" s="4" t="s">
        <v>7</v>
      </c>
    </row>
    <row r="21" spans="1:5" ht="15.75">
      <c r="A21" s="7" t="s">
        <v>26</v>
      </c>
      <c r="B21" s="7" t="s">
        <v>27</v>
      </c>
      <c r="C21" s="7"/>
      <c r="D21" s="7"/>
      <c r="E21" s="9"/>
    </row>
    <row r="22" spans="1:5" ht="15.75">
      <c r="A22" s="7"/>
      <c r="B22" s="7" t="s">
        <v>10</v>
      </c>
      <c r="C22" s="7">
        <v>1924</v>
      </c>
      <c r="D22" s="7">
        <v>2443</v>
      </c>
      <c r="E22" s="9">
        <f t="shared" si="0"/>
        <v>0.212443716741711</v>
      </c>
    </row>
    <row r="23" spans="1:5" ht="15.75">
      <c r="A23" s="7"/>
      <c r="B23" s="7" t="s">
        <v>11</v>
      </c>
      <c r="C23" s="7"/>
      <c r="D23" s="160"/>
      <c r="E23" s="9"/>
    </row>
    <row r="24" spans="1:5" s="12" customFormat="1" ht="29.25" customHeight="1">
      <c r="A24" s="6" t="s">
        <v>28</v>
      </c>
      <c r="B24" s="11" t="s">
        <v>29</v>
      </c>
      <c r="C24" s="11">
        <v>1435</v>
      </c>
      <c r="D24" s="11">
        <f>D22-481</f>
        <v>1962</v>
      </c>
      <c r="E24" s="9">
        <f t="shared" si="0"/>
        <v>0.26860346585117229</v>
      </c>
    </row>
    <row r="25" spans="1:5" s="12" customFormat="1" ht="16.5" customHeight="1">
      <c r="A25" s="11"/>
      <c r="B25" s="7" t="s">
        <v>11</v>
      </c>
      <c r="C25" s="11"/>
      <c r="D25" s="161"/>
      <c r="E25" s="9"/>
    </row>
    <row r="26" spans="1:5" ht="15.75">
      <c r="A26" s="7" t="s">
        <v>30</v>
      </c>
      <c r="B26" s="7" t="s">
        <v>24</v>
      </c>
      <c r="C26" s="7">
        <v>105</v>
      </c>
      <c r="D26" s="7">
        <v>122</v>
      </c>
      <c r="E26" s="9">
        <f t="shared" si="0"/>
        <v>0.13934426229508196</v>
      </c>
    </row>
    <row r="27" spans="1:5" ht="15.75">
      <c r="A27" s="7"/>
      <c r="B27" s="7" t="s">
        <v>25</v>
      </c>
      <c r="C27" s="7">
        <v>1330</v>
      </c>
      <c r="D27" s="7">
        <f>D24-D26</f>
        <v>1840</v>
      </c>
      <c r="E27" s="9">
        <f t="shared" si="0"/>
        <v>0.27717391304347827</v>
      </c>
    </row>
    <row r="28" spans="1:5" ht="21" customHeight="1">
      <c r="A28" s="13" t="s">
        <v>31</v>
      </c>
      <c r="B28" s="13" t="s">
        <v>32</v>
      </c>
      <c r="C28" s="7"/>
      <c r="D28" s="160"/>
      <c r="E28" s="9"/>
    </row>
    <row r="29" spans="1:5" ht="15" customHeight="1">
      <c r="A29" s="13"/>
      <c r="B29" s="7" t="s">
        <v>10</v>
      </c>
      <c r="C29" s="7">
        <f>C30+C31</f>
        <v>341</v>
      </c>
      <c r="D29" s="7">
        <f>D30+D31</f>
        <v>387</v>
      </c>
      <c r="E29" s="9">
        <f t="shared" si="0"/>
        <v>0.11886304909560723</v>
      </c>
    </row>
    <row r="30" spans="1:5" ht="15.75">
      <c r="A30" s="7"/>
      <c r="B30" s="8" t="s">
        <v>33</v>
      </c>
      <c r="C30" s="7">
        <v>250</v>
      </c>
      <c r="D30" s="7">
        <v>296</v>
      </c>
      <c r="E30" s="9">
        <f t="shared" si="0"/>
        <v>0.1554054054054054</v>
      </c>
    </row>
    <row r="31" spans="1:5" ht="15.75">
      <c r="A31" s="7"/>
      <c r="B31" s="7" t="s">
        <v>34</v>
      </c>
      <c r="C31" s="7">
        <v>91</v>
      </c>
      <c r="D31" s="7">
        <v>91</v>
      </c>
      <c r="E31" s="9">
        <f t="shared" si="0"/>
        <v>0</v>
      </c>
    </row>
    <row r="32" spans="1:5" ht="31.5">
      <c r="A32" s="13" t="s">
        <v>35</v>
      </c>
      <c r="B32" s="11" t="s">
        <v>36</v>
      </c>
      <c r="C32" s="7">
        <v>43</v>
      </c>
      <c r="D32" s="7">
        <v>43</v>
      </c>
      <c r="E32" s="9">
        <f t="shared" si="0"/>
        <v>0</v>
      </c>
    </row>
    <row r="33" spans="1:5" ht="31.5">
      <c r="A33" s="13" t="s">
        <v>37</v>
      </c>
      <c r="B33" s="11" t="s">
        <v>38</v>
      </c>
      <c r="C33" s="7">
        <v>489</v>
      </c>
      <c r="D33" s="7">
        <f>D22-D24</f>
        <v>481</v>
      </c>
      <c r="E33" s="9">
        <f t="shared" si="0"/>
        <v>-1.6359918200408999E-2</v>
      </c>
    </row>
    <row r="34" spans="1:5" ht="15.75">
      <c r="A34" s="7"/>
      <c r="B34" s="7" t="s">
        <v>11</v>
      </c>
      <c r="C34" s="7"/>
      <c r="D34" s="160"/>
      <c r="E34" s="9"/>
    </row>
    <row r="35" spans="1:5" ht="15.75">
      <c r="A35" s="7" t="s">
        <v>39</v>
      </c>
      <c r="B35" s="7" t="s">
        <v>24</v>
      </c>
      <c r="C35" s="92">
        <v>0</v>
      </c>
      <c r="D35" s="7">
        <v>0</v>
      </c>
      <c r="E35" s="9">
        <v>0</v>
      </c>
    </row>
    <row r="36" spans="1:5" ht="15.75">
      <c r="A36" s="7"/>
      <c r="B36" s="7" t="s">
        <v>25</v>
      </c>
      <c r="C36" s="92">
        <v>489</v>
      </c>
      <c r="D36" s="7">
        <f>D33-D35</f>
        <v>481</v>
      </c>
      <c r="E36" s="9">
        <f t="shared" si="0"/>
        <v>-1.6359918200408999E-2</v>
      </c>
    </row>
    <row r="37" spans="1:5" ht="15.75">
      <c r="A37" s="13" t="s">
        <v>40</v>
      </c>
      <c r="B37" s="13" t="s">
        <v>32</v>
      </c>
      <c r="C37" s="92"/>
      <c r="D37" s="162"/>
      <c r="E37" s="9"/>
    </row>
    <row r="38" spans="1:5" ht="15.75">
      <c r="A38" s="13"/>
      <c r="B38" s="7" t="s">
        <v>10</v>
      </c>
      <c r="C38" s="92"/>
      <c r="D38" s="162"/>
      <c r="E38" s="9"/>
    </row>
    <row r="39" spans="1:5" ht="15.75">
      <c r="A39" s="7"/>
      <c r="B39" s="8" t="s">
        <v>33</v>
      </c>
      <c r="C39" s="92">
        <v>18</v>
      </c>
      <c r="D39" s="7">
        <v>12</v>
      </c>
      <c r="E39" s="9">
        <f t="shared" si="0"/>
        <v>-0.33333333333333331</v>
      </c>
    </row>
    <row r="40" spans="1:5" ht="15.75">
      <c r="A40" s="7"/>
      <c r="B40" s="7" t="s">
        <v>34</v>
      </c>
      <c r="C40" s="92">
        <v>7</v>
      </c>
      <c r="D40" s="7">
        <v>7</v>
      </c>
      <c r="E40" s="9">
        <f t="shared" si="0"/>
        <v>0</v>
      </c>
    </row>
    <row r="41" spans="1:5" ht="15.75">
      <c r="A41" s="6" t="s">
        <v>41</v>
      </c>
      <c r="B41" s="14" t="s">
        <v>42</v>
      </c>
      <c r="C41" s="14">
        <v>0</v>
      </c>
      <c r="D41" s="7">
        <v>0</v>
      </c>
      <c r="E41" s="9">
        <v>0</v>
      </c>
    </row>
    <row r="42" spans="1:5" ht="15.75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BreakPreview" zoomScaleSheetLayoutView="100" workbookViewId="0">
      <selection activeCell="B13" sqref="B13"/>
    </sheetView>
  </sheetViews>
  <sheetFormatPr defaultRowHeight="15.75"/>
  <cols>
    <col min="1" max="1" width="74.85546875" style="1" customWidth="1"/>
    <col min="2" max="2" width="42.28515625" style="1" customWidth="1"/>
    <col min="3" max="16384" width="9.140625" style="1"/>
  </cols>
  <sheetData>
    <row r="1" spans="1:17" ht="16.5" customHeight="1">
      <c r="A1" s="64"/>
      <c r="B1" s="64"/>
    </row>
    <row r="2" spans="1:17" s="63" customFormat="1" ht="60" customHeight="1">
      <c r="A2" s="374" t="s">
        <v>226</v>
      </c>
      <c r="B2" s="37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A3" s="64"/>
      <c r="B3" s="64"/>
    </row>
    <row r="4" spans="1:17" ht="36" customHeight="1">
      <c r="A4" s="376" t="s">
        <v>228</v>
      </c>
      <c r="B4" s="375"/>
    </row>
    <row r="5" spans="1:17" ht="39.75" customHeight="1">
      <c r="A5" s="377" t="s">
        <v>227</v>
      </c>
      <c r="B5" s="378"/>
    </row>
    <row r="6" spans="1:17">
      <c r="A6" s="81"/>
      <c r="B6" s="64"/>
    </row>
    <row r="7" spans="1:17">
      <c r="A7" s="78"/>
    </row>
    <row r="8" spans="1:17" ht="35.25" customHeight="1">
      <c r="A8" s="379"/>
      <c r="B8" s="379"/>
    </row>
    <row r="9" spans="1:17" ht="18.75">
      <c r="A9" s="79"/>
      <c r="B9" s="80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7"/>
  <sheetViews>
    <sheetView view="pageBreakPreview" zoomScale="85" zoomScaleNormal="115" zoomScaleSheetLayoutView="85" workbookViewId="0">
      <selection activeCell="AI11" sqref="AI11"/>
    </sheetView>
  </sheetViews>
  <sheetFormatPr defaultRowHeight="12.75"/>
  <cols>
    <col min="1" max="1" width="4.140625" style="183" customWidth="1"/>
    <col min="2" max="2" width="10.5703125" style="183" customWidth="1"/>
    <col min="3" max="3" width="11" style="183" customWidth="1"/>
    <col min="4" max="4" width="11.28515625" style="183" customWidth="1"/>
    <col min="5" max="5" width="5.28515625" style="82" customWidth="1"/>
    <col min="6" max="6" width="8.42578125" style="82" customWidth="1"/>
    <col min="7" max="7" width="8.5703125" style="82" customWidth="1"/>
    <col min="8" max="8" width="8.140625" style="82" customWidth="1"/>
    <col min="9" max="9" width="5.28515625" style="82" customWidth="1"/>
    <col min="10" max="10" width="9.140625" style="82" customWidth="1"/>
    <col min="11" max="11" width="8" style="82" customWidth="1"/>
    <col min="12" max="12" width="6" style="82" customWidth="1"/>
    <col min="13" max="13" width="6.42578125" style="82" customWidth="1"/>
    <col min="14" max="14" width="8.28515625" style="82" customWidth="1"/>
    <col min="15" max="15" width="5.7109375" style="82" customWidth="1"/>
    <col min="16" max="16" width="8.5703125" style="82" customWidth="1"/>
    <col min="17" max="17" width="6.5703125" style="82" customWidth="1"/>
    <col min="18" max="18" width="7.85546875" style="82" customWidth="1"/>
    <col min="19" max="19" width="6.85546875" style="82" customWidth="1"/>
    <col min="20" max="20" width="6.42578125" style="82" customWidth="1"/>
    <col min="21" max="21" width="8.42578125" style="82" customWidth="1"/>
    <col min="22" max="22" width="5.42578125" style="82" customWidth="1"/>
    <col min="23" max="23" width="6.28515625" style="82" customWidth="1"/>
    <col min="24" max="24" width="8.5703125" style="82" customWidth="1"/>
    <col min="25" max="25" width="6.5703125" style="82" customWidth="1"/>
    <col min="26" max="26" width="5.28515625" style="82" customWidth="1"/>
    <col min="27" max="27" width="8.7109375" style="82" customWidth="1"/>
    <col min="28" max="28" width="8.85546875" style="82" customWidth="1"/>
    <col min="29" max="29" width="6.140625" style="82" customWidth="1"/>
    <col min="30" max="30" width="6.85546875" style="82" customWidth="1"/>
    <col min="31" max="31" width="8.140625" style="82" customWidth="1"/>
    <col min="32" max="32" width="9.140625" style="82"/>
    <col min="33" max="33" width="13.5703125" style="82" customWidth="1"/>
    <col min="34" max="34" width="11.7109375" style="82" customWidth="1"/>
    <col min="35" max="35" width="14.7109375" style="82" customWidth="1"/>
    <col min="36" max="37" width="9.140625" style="82"/>
    <col min="38" max="38" width="10.28515625" style="82" bestFit="1" customWidth="1"/>
    <col min="39" max="39" width="11.5703125" style="82" customWidth="1"/>
    <col min="40" max="40" width="20.28515625" style="82" customWidth="1"/>
    <col min="41" max="16384" width="9.140625" style="82"/>
  </cols>
  <sheetData>
    <row r="1" spans="1:35">
      <c r="A1" s="181"/>
      <c r="B1" s="181"/>
      <c r="C1" s="181"/>
      <c r="D1" s="181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ht="15.75">
      <c r="A2" s="381" t="s">
        <v>258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</row>
    <row r="3" spans="1:35">
      <c r="A3" s="180"/>
      <c r="B3" s="180"/>
      <c r="C3" s="180"/>
      <c r="D3" s="180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5" ht="43.5" customHeight="1">
      <c r="A4" s="380" t="s">
        <v>85</v>
      </c>
      <c r="B4" s="380" t="s">
        <v>229</v>
      </c>
      <c r="C4" s="382" t="s">
        <v>230</v>
      </c>
      <c r="D4" s="380" t="s">
        <v>231</v>
      </c>
      <c r="E4" s="380" t="s">
        <v>232</v>
      </c>
      <c r="F4" s="380"/>
      <c r="G4" s="380"/>
      <c r="H4" s="380"/>
      <c r="I4" s="380"/>
      <c r="J4" s="380" t="s">
        <v>233</v>
      </c>
      <c r="K4" s="380"/>
      <c r="L4" s="380"/>
      <c r="M4" s="380"/>
      <c r="N4" s="380"/>
      <c r="O4" s="380"/>
      <c r="P4" s="380" t="s">
        <v>234</v>
      </c>
      <c r="Q4" s="380"/>
      <c r="R4" s="380"/>
      <c r="S4" s="380"/>
      <c r="T4" s="380"/>
      <c r="U4" s="380"/>
      <c r="V4" s="380"/>
      <c r="W4" s="380" t="s">
        <v>235</v>
      </c>
      <c r="X4" s="380"/>
      <c r="Y4" s="380"/>
      <c r="Z4" s="380"/>
      <c r="AA4" s="380" t="s">
        <v>236</v>
      </c>
      <c r="AB4" s="380"/>
      <c r="AC4" s="380"/>
      <c r="AD4" s="380" t="s">
        <v>237</v>
      </c>
      <c r="AE4" s="380"/>
    </row>
    <row r="5" spans="1:35" ht="249">
      <c r="A5" s="380"/>
      <c r="B5" s="380"/>
      <c r="C5" s="383"/>
      <c r="D5" s="380"/>
      <c r="E5" s="85" t="s">
        <v>238</v>
      </c>
      <c r="F5" s="85" t="s">
        <v>239</v>
      </c>
      <c r="G5" s="85" t="s">
        <v>240</v>
      </c>
      <c r="H5" s="85" t="s">
        <v>241</v>
      </c>
      <c r="I5" s="85" t="s">
        <v>156</v>
      </c>
      <c r="J5" s="85" t="s">
        <v>242</v>
      </c>
      <c r="K5" s="85" t="s">
        <v>243</v>
      </c>
      <c r="L5" s="85" t="s">
        <v>244</v>
      </c>
      <c r="M5" s="85" t="s">
        <v>245</v>
      </c>
      <c r="N5" s="85" t="s">
        <v>246</v>
      </c>
      <c r="O5" s="85" t="s">
        <v>156</v>
      </c>
      <c r="P5" s="85" t="s">
        <v>247</v>
      </c>
      <c r="Q5" s="85" t="s">
        <v>248</v>
      </c>
      <c r="R5" s="85" t="s">
        <v>243</v>
      </c>
      <c r="S5" s="85" t="s">
        <v>244</v>
      </c>
      <c r="T5" s="85" t="s">
        <v>245</v>
      </c>
      <c r="U5" s="85" t="s">
        <v>246</v>
      </c>
      <c r="V5" s="85" t="s">
        <v>156</v>
      </c>
      <c r="W5" s="85" t="s">
        <v>249</v>
      </c>
      <c r="X5" s="85" t="s">
        <v>250</v>
      </c>
      <c r="Y5" s="85" t="s">
        <v>251</v>
      </c>
      <c r="Z5" s="85" t="s">
        <v>156</v>
      </c>
      <c r="AA5" s="85" t="s">
        <v>252</v>
      </c>
      <c r="AB5" s="85" t="s">
        <v>253</v>
      </c>
      <c r="AC5" s="85" t="s">
        <v>254</v>
      </c>
      <c r="AD5" s="85" t="s">
        <v>255</v>
      </c>
      <c r="AE5" s="85" t="s">
        <v>256</v>
      </c>
    </row>
    <row r="6" spans="1:35">
      <c r="A6" s="169">
        <v>1</v>
      </c>
      <c r="B6" s="169">
        <v>2</v>
      </c>
      <c r="C6" s="169">
        <v>3</v>
      </c>
      <c r="D6" s="169">
        <v>4</v>
      </c>
      <c r="E6" s="169">
        <v>5</v>
      </c>
      <c r="F6" s="169">
        <v>6</v>
      </c>
      <c r="G6" s="169">
        <v>7</v>
      </c>
      <c r="H6" s="169">
        <v>8</v>
      </c>
      <c r="I6" s="169">
        <v>9</v>
      </c>
      <c r="J6" s="169">
        <v>10</v>
      </c>
      <c r="K6" s="169">
        <v>11</v>
      </c>
      <c r="L6" s="169">
        <v>12</v>
      </c>
      <c r="M6" s="169">
        <v>13</v>
      </c>
      <c r="N6" s="169">
        <v>14</v>
      </c>
      <c r="O6" s="169">
        <v>15</v>
      </c>
      <c r="P6" s="169">
        <v>16</v>
      </c>
      <c r="Q6" s="169">
        <v>17</v>
      </c>
      <c r="R6" s="169">
        <v>18</v>
      </c>
      <c r="S6" s="169">
        <v>19</v>
      </c>
      <c r="T6" s="169">
        <v>20</v>
      </c>
      <c r="U6" s="169">
        <v>21</v>
      </c>
      <c r="V6" s="169">
        <v>22</v>
      </c>
      <c r="W6" s="169">
        <v>23</v>
      </c>
      <c r="X6" s="169">
        <v>24</v>
      </c>
      <c r="Y6" s="169">
        <v>25</v>
      </c>
      <c r="Z6" s="169">
        <v>26</v>
      </c>
      <c r="AA6" s="169">
        <v>27</v>
      </c>
      <c r="AB6" s="169">
        <v>28</v>
      </c>
      <c r="AC6" s="169">
        <v>29</v>
      </c>
      <c r="AD6" s="169">
        <v>30</v>
      </c>
      <c r="AE6" s="169">
        <v>31</v>
      </c>
    </row>
    <row r="7" spans="1:35" ht="15">
      <c r="A7" s="158">
        <v>1</v>
      </c>
      <c r="B7" s="158">
        <v>1</v>
      </c>
      <c r="C7" s="176">
        <v>42755</v>
      </c>
      <c r="D7" s="190" t="s">
        <v>321</v>
      </c>
      <c r="E7" s="86" t="s">
        <v>257</v>
      </c>
      <c r="F7" s="86"/>
      <c r="G7" s="86"/>
      <c r="H7" s="86"/>
      <c r="I7" s="86"/>
      <c r="J7" s="86"/>
      <c r="K7" s="86" t="s">
        <v>257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 t="s">
        <v>257</v>
      </c>
      <c r="X7" s="86"/>
      <c r="Y7" s="86"/>
      <c r="Z7" s="86"/>
      <c r="AA7" s="86" t="s">
        <v>257</v>
      </c>
      <c r="AB7" s="86"/>
      <c r="AC7" s="86"/>
      <c r="AD7" s="86" t="s">
        <v>257</v>
      </c>
      <c r="AE7" s="175"/>
      <c r="AH7" s="157"/>
      <c r="AI7" s="157"/>
    </row>
    <row r="8" spans="1:35" ht="15">
      <c r="A8" s="158">
        <v>2</v>
      </c>
      <c r="B8" s="158">
        <v>2</v>
      </c>
      <c r="C8" s="176">
        <v>42759</v>
      </c>
      <c r="D8" s="158" t="s">
        <v>296</v>
      </c>
      <c r="E8" s="86" t="s">
        <v>257</v>
      </c>
      <c r="F8" s="175"/>
      <c r="G8" s="175"/>
      <c r="H8" s="175"/>
      <c r="I8" s="175"/>
      <c r="J8" s="175"/>
      <c r="K8" s="86" t="s">
        <v>257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86" t="s">
        <v>257</v>
      </c>
      <c r="X8" s="175"/>
      <c r="Y8" s="175"/>
      <c r="Z8" s="175"/>
      <c r="AA8" s="86" t="s">
        <v>257</v>
      </c>
      <c r="AB8" s="175"/>
      <c r="AC8" s="175"/>
      <c r="AD8" s="86" t="s">
        <v>257</v>
      </c>
      <c r="AE8" s="175"/>
      <c r="AH8" s="157"/>
      <c r="AI8" s="157"/>
    </row>
    <row r="9" spans="1:35" ht="15">
      <c r="A9" s="158">
        <v>3</v>
      </c>
      <c r="B9" s="158">
        <v>3</v>
      </c>
      <c r="C9" s="176">
        <v>42771</v>
      </c>
      <c r="D9" s="158" t="s">
        <v>280</v>
      </c>
      <c r="E9" s="86"/>
      <c r="F9" s="177" t="s">
        <v>257</v>
      </c>
      <c r="G9" s="175"/>
      <c r="H9" s="175"/>
      <c r="I9" s="175"/>
      <c r="J9" s="177" t="s">
        <v>257</v>
      </c>
      <c r="K9" s="86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86"/>
      <c r="X9" s="175"/>
      <c r="Y9" s="175"/>
      <c r="Z9" s="175"/>
      <c r="AA9" s="86" t="s">
        <v>257</v>
      </c>
      <c r="AB9" s="175"/>
      <c r="AC9" s="175"/>
      <c r="AD9" s="86" t="s">
        <v>257</v>
      </c>
      <c r="AE9" s="175"/>
      <c r="AH9" s="157"/>
      <c r="AI9" s="157"/>
    </row>
    <row r="10" spans="1:35" ht="15">
      <c r="A10" s="158">
        <v>4</v>
      </c>
      <c r="B10" s="158">
        <v>4</v>
      </c>
      <c r="C10" s="176">
        <v>42772</v>
      </c>
      <c r="D10" s="158" t="s">
        <v>310</v>
      </c>
      <c r="E10" s="86" t="s">
        <v>257</v>
      </c>
      <c r="F10" s="175"/>
      <c r="G10" s="175"/>
      <c r="H10" s="175"/>
      <c r="I10" s="175"/>
      <c r="J10" s="175"/>
      <c r="K10" s="86" t="s">
        <v>257</v>
      </c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86" t="s">
        <v>257</v>
      </c>
      <c r="X10" s="175"/>
      <c r="Y10" s="175"/>
      <c r="Z10" s="175"/>
      <c r="AA10" s="86" t="s">
        <v>257</v>
      </c>
      <c r="AB10" s="175"/>
      <c r="AC10" s="175"/>
      <c r="AD10" s="86" t="s">
        <v>257</v>
      </c>
      <c r="AE10" s="175"/>
      <c r="AH10" s="157"/>
      <c r="AI10" s="157"/>
    </row>
    <row r="11" spans="1:35" ht="15">
      <c r="A11" s="158">
        <v>5</v>
      </c>
      <c r="B11" s="158">
        <v>5</v>
      </c>
      <c r="C11" s="176">
        <v>42772</v>
      </c>
      <c r="D11" s="158" t="s">
        <v>323</v>
      </c>
      <c r="E11" s="86" t="s">
        <v>257</v>
      </c>
      <c r="F11" s="175"/>
      <c r="G11" s="175"/>
      <c r="H11" s="175"/>
      <c r="I11" s="175"/>
      <c r="J11" s="175"/>
      <c r="K11" s="86" t="s">
        <v>257</v>
      </c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86" t="s">
        <v>257</v>
      </c>
      <c r="X11" s="175"/>
      <c r="Y11" s="175"/>
      <c r="Z11" s="175"/>
      <c r="AA11" s="86" t="s">
        <v>257</v>
      </c>
      <c r="AB11" s="175"/>
      <c r="AC11" s="175"/>
      <c r="AD11" s="86" t="s">
        <v>257</v>
      </c>
      <c r="AE11" s="175"/>
      <c r="AH11" s="157"/>
      <c r="AI11" s="157"/>
    </row>
    <row r="12" spans="1:35" ht="15">
      <c r="A12" s="158">
        <v>6</v>
      </c>
      <c r="B12" s="158">
        <v>6</v>
      </c>
      <c r="C12" s="176">
        <v>42772</v>
      </c>
      <c r="D12" s="158" t="s">
        <v>320</v>
      </c>
      <c r="E12" s="86" t="s">
        <v>257</v>
      </c>
      <c r="F12" s="175"/>
      <c r="G12" s="175"/>
      <c r="H12" s="175"/>
      <c r="I12" s="175"/>
      <c r="J12" s="175"/>
      <c r="K12" s="86" t="s">
        <v>257</v>
      </c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86" t="s">
        <v>257</v>
      </c>
      <c r="X12" s="175"/>
      <c r="Y12" s="175"/>
      <c r="Z12" s="175"/>
      <c r="AA12" s="86" t="s">
        <v>257</v>
      </c>
      <c r="AB12" s="175"/>
      <c r="AC12" s="175"/>
      <c r="AD12" s="86" t="s">
        <v>257</v>
      </c>
      <c r="AE12" s="175"/>
      <c r="AH12" s="157"/>
      <c r="AI12" s="157"/>
    </row>
    <row r="13" spans="1:35" ht="15">
      <c r="A13" s="158">
        <v>7</v>
      </c>
      <c r="B13" s="158">
        <v>7</v>
      </c>
      <c r="C13" s="176">
        <v>42772</v>
      </c>
      <c r="D13" s="190" t="s">
        <v>322</v>
      </c>
      <c r="E13" s="86" t="s">
        <v>257</v>
      </c>
      <c r="F13" s="175"/>
      <c r="G13" s="175"/>
      <c r="H13" s="175"/>
      <c r="I13" s="175"/>
      <c r="J13" s="175"/>
      <c r="K13" s="86" t="s">
        <v>257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86" t="s">
        <v>257</v>
      </c>
      <c r="X13" s="175"/>
      <c r="Y13" s="175"/>
      <c r="Z13" s="175"/>
      <c r="AA13" s="86" t="s">
        <v>257</v>
      </c>
      <c r="AB13" s="175"/>
      <c r="AC13" s="175"/>
      <c r="AD13" s="86" t="s">
        <v>257</v>
      </c>
      <c r="AE13" s="175"/>
      <c r="AH13" s="157"/>
      <c r="AI13" s="157"/>
    </row>
    <row r="14" spans="1:35" ht="15">
      <c r="A14" s="158">
        <v>8</v>
      </c>
      <c r="B14" s="158">
        <v>8</v>
      </c>
      <c r="C14" s="176">
        <v>42773</v>
      </c>
      <c r="D14" s="158" t="s">
        <v>323</v>
      </c>
      <c r="E14" s="86" t="s">
        <v>257</v>
      </c>
      <c r="F14" s="175"/>
      <c r="G14" s="175"/>
      <c r="H14" s="175"/>
      <c r="I14" s="175"/>
      <c r="J14" s="175"/>
      <c r="K14" s="86" t="s">
        <v>257</v>
      </c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86" t="s">
        <v>257</v>
      </c>
      <c r="X14" s="175"/>
      <c r="Y14" s="175"/>
      <c r="Z14" s="175"/>
      <c r="AA14" s="86" t="s">
        <v>257</v>
      </c>
      <c r="AB14" s="175"/>
      <c r="AC14" s="175"/>
      <c r="AD14" s="86" t="s">
        <v>257</v>
      </c>
      <c r="AE14" s="175"/>
      <c r="AH14" s="157"/>
      <c r="AI14" s="157"/>
    </row>
    <row r="15" spans="1:35" ht="15">
      <c r="A15" s="158">
        <v>9</v>
      </c>
      <c r="B15" s="158">
        <v>9</v>
      </c>
      <c r="C15" s="176">
        <v>42774</v>
      </c>
      <c r="D15" s="190" t="s">
        <v>321</v>
      </c>
      <c r="E15" s="86"/>
      <c r="F15" s="86" t="s">
        <v>257</v>
      </c>
      <c r="G15" s="175"/>
      <c r="H15" s="175"/>
      <c r="I15" s="175"/>
      <c r="J15" s="86" t="s">
        <v>257</v>
      </c>
      <c r="K15" s="8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86"/>
      <c r="X15" s="175"/>
      <c r="Y15" s="175"/>
      <c r="Z15" s="175"/>
      <c r="AA15" s="86" t="s">
        <v>257</v>
      </c>
      <c r="AB15" s="175"/>
      <c r="AC15" s="175"/>
      <c r="AD15" s="86" t="s">
        <v>257</v>
      </c>
      <c r="AE15" s="175"/>
      <c r="AH15" s="157"/>
      <c r="AI15" s="157"/>
    </row>
    <row r="16" spans="1:35" ht="15">
      <c r="A16" s="158">
        <v>10</v>
      </c>
      <c r="B16" s="158">
        <v>10</v>
      </c>
      <c r="C16" s="176">
        <v>42781</v>
      </c>
      <c r="D16" s="190" t="s">
        <v>322</v>
      </c>
      <c r="E16" s="86" t="s">
        <v>257</v>
      </c>
      <c r="F16" s="175"/>
      <c r="G16" s="175"/>
      <c r="H16" s="175"/>
      <c r="I16" s="175"/>
      <c r="J16" s="175"/>
      <c r="K16" s="86" t="s">
        <v>257</v>
      </c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86" t="s">
        <v>257</v>
      </c>
      <c r="X16" s="175"/>
      <c r="Y16" s="175"/>
      <c r="Z16" s="175"/>
      <c r="AA16" s="86" t="s">
        <v>257</v>
      </c>
      <c r="AB16" s="175"/>
      <c r="AC16" s="175"/>
      <c r="AD16" s="86" t="s">
        <v>257</v>
      </c>
      <c r="AE16" s="175"/>
      <c r="AH16" s="157"/>
      <c r="AI16" s="157"/>
    </row>
    <row r="17" spans="1:35" ht="15">
      <c r="A17" s="158">
        <v>11</v>
      </c>
      <c r="B17" s="158">
        <v>11</v>
      </c>
      <c r="C17" s="176">
        <v>42781</v>
      </c>
      <c r="D17" s="158" t="s">
        <v>323</v>
      </c>
      <c r="E17" s="86" t="s">
        <v>257</v>
      </c>
      <c r="F17" s="169"/>
      <c r="G17" s="169"/>
      <c r="H17" s="169"/>
      <c r="I17" s="169"/>
      <c r="J17" s="169"/>
      <c r="K17" s="86" t="s">
        <v>257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86" t="s">
        <v>257</v>
      </c>
      <c r="X17" s="169"/>
      <c r="Y17" s="169"/>
      <c r="Z17" s="169"/>
      <c r="AA17" s="86" t="s">
        <v>257</v>
      </c>
      <c r="AB17" s="169"/>
      <c r="AC17" s="169"/>
      <c r="AD17" s="86" t="s">
        <v>257</v>
      </c>
      <c r="AE17" s="169"/>
      <c r="AH17" s="157"/>
      <c r="AI17" s="157"/>
    </row>
    <row r="18" spans="1:35" ht="15">
      <c r="A18" s="158">
        <v>12</v>
      </c>
      <c r="B18" s="158">
        <v>12</v>
      </c>
      <c r="C18" s="176">
        <v>42793</v>
      </c>
      <c r="D18" s="190" t="s">
        <v>343</v>
      </c>
      <c r="E18" s="86" t="s">
        <v>257</v>
      </c>
      <c r="F18" s="175"/>
      <c r="G18" s="175"/>
      <c r="H18" s="175"/>
      <c r="I18" s="175"/>
      <c r="J18" s="175"/>
      <c r="K18" s="86" t="s">
        <v>257</v>
      </c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86" t="s">
        <v>257</v>
      </c>
      <c r="X18" s="175"/>
      <c r="Y18" s="175"/>
      <c r="Z18" s="175"/>
      <c r="AA18" s="86" t="s">
        <v>257</v>
      </c>
      <c r="AB18" s="175"/>
      <c r="AC18" s="175"/>
      <c r="AD18" s="86" t="s">
        <v>257</v>
      </c>
      <c r="AE18" s="175"/>
      <c r="AH18" s="157"/>
      <c r="AI18" s="157"/>
    </row>
    <row r="19" spans="1:35" ht="15">
      <c r="A19" s="158">
        <v>13</v>
      </c>
      <c r="B19" s="158">
        <v>13</v>
      </c>
      <c r="C19" s="176">
        <v>42793</v>
      </c>
      <c r="D19" s="158" t="s">
        <v>323</v>
      </c>
      <c r="E19" s="86" t="s">
        <v>257</v>
      </c>
      <c r="F19" s="175"/>
      <c r="G19" s="175"/>
      <c r="H19" s="175"/>
      <c r="I19" s="175"/>
      <c r="J19" s="175"/>
      <c r="K19" s="86" t="s">
        <v>257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86" t="s">
        <v>257</v>
      </c>
      <c r="X19" s="175"/>
      <c r="Y19" s="175"/>
      <c r="Z19" s="175"/>
      <c r="AA19" s="86" t="s">
        <v>257</v>
      </c>
      <c r="AB19" s="175"/>
      <c r="AC19" s="175"/>
      <c r="AD19" s="86" t="s">
        <v>257</v>
      </c>
      <c r="AE19" s="175"/>
      <c r="AH19" s="157"/>
      <c r="AI19" s="157"/>
    </row>
    <row r="20" spans="1:35" ht="15">
      <c r="A20" s="158">
        <v>14</v>
      </c>
      <c r="B20" s="158">
        <v>14</v>
      </c>
      <c r="C20" s="176">
        <v>42793</v>
      </c>
      <c r="D20" s="190" t="s">
        <v>322</v>
      </c>
      <c r="E20" s="86" t="s">
        <v>257</v>
      </c>
      <c r="F20" s="175"/>
      <c r="G20" s="175"/>
      <c r="H20" s="175"/>
      <c r="I20" s="175"/>
      <c r="J20" s="175"/>
      <c r="K20" s="86" t="s">
        <v>257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86" t="s">
        <v>257</v>
      </c>
      <c r="X20" s="175"/>
      <c r="Y20" s="175"/>
      <c r="Z20" s="175"/>
      <c r="AA20" s="86" t="s">
        <v>257</v>
      </c>
      <c r="AB20" s="175"/>
      <c r="AC20" s="175"/>
      <c r="AD20" s="86" t="s">
        <v>257</v>
      </c>
      <c r="AE20" s="175"/>
      <c r="AH20" s="157"/>
      <c r="AI20" s="157"/>
    </row>
    <row r="21" spans="1:35" ht="15">
      <c r="A21" s="158">
        <v>15</v>
      </c>
      <c r="B21" s="158">
        <v>15</v>
      </c>
      <c r="C21" s="176">
        <v>42795</v>
      </c>
      <c r="D21" s="190" t="s">
        <v>321</v>
      </c>
      <c r="E21" s="86" t="s">
        <v>257</v>
      </c>
      <c r="F21" s="175"/>
      <c r="G21" s="175"/>
      <c r="H21" s="175"/>
      <c r="I21" s="175"/>
      <c r="J21" s="175"/>
      <c r="K21" s="86" t="s">
        <v>257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86" t="s">
        <v>257</v>
      </c>
      <c r="X21" s="175"/>
      <c r="Y21" s="175"/>
      <c r="Z21" s="175"/>
      <c r="AA21" s="86" t="s">
        <v>257</v>
      </c>
      <c r="AB21" s="175"/>
      <c r="AC21" s="175"/>
      <c r="AD21" s="86" t="s">
        <v>257</v>
      </c>
      <c r="AE21" s="175"/>
      <c r="AH21" s="157"/>
      <c r="AI21" s="157"/>
    </row>
    <row r="22" spans="1:35" ht="15">
      <c r="A22" s="158">
        <v>16</v>
      </c>
      <c r="B22" s="158">
        <v>16</v>
      </c>
      <c r="C22" s="176">
        <v>42795</v>
      </c>
      <c r="D22" s="190" t="s">
        <v>342</v>
      </c>
      <c r="E22" s="86" t="s">
        <v>257</v>
      </c>
      <c r="F22" s="175"/>
      <c r="G22" s="175"/>
      <c r="H22" s="175"/>
      <c r="I22" s="175"/>
      <c r="J22" s="175"/>
      <c r="K22" s="86" t="s">
        <v>257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86" t="s">
        <v>257</v>
      </c>
      <c r="X22" s="175"/>
      <c r="Y22" s="175"/>
      <c r="Z22" s="175"/>
      <c r="AA22" s="86" t="s">
        <v>257</v>
      </c>
      <c r="AB22" s="175"/>
      <c r="AC22" s="175"/>
      <c r="AD22" s="86" t="s">
        <v>257</v>
      </c>
      <c r="AE22" s="175"/>
      <c r="AH22" s="157"/>
      <c r="AI22" s="157"/>
    </row>
    <row r="23" spans="1:35" ht="15">
      <c r="A23" s="158">
        <v>17</v>
      </c>
      <c r="B23" s="158">
        <v>17</v>
      </c>
      <c r="C23" s="176">
        <v>42795</v>
      </c>
      <c r="D23" s="158" t="s">
        <v>320</v>
      </c>
      <c r="E23" s="86" t="s">
        <v>257</v>
      </c>
      <c r="F23" s="175"/>
      <c r="G23" s="175"/>
      <c r="H23" s="175"/>
      <c r="I23" s="175"/>
      <c r="J23" s="175"/>
      <c r="K23" s="86" t="s">
        <v>257</v>
      </c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86" t="s">
        <v>257</v>
      </c>
      <c r="X23" s="175"/>
      <c r="Y23" s="175"/>
      <c r="Z23" s="175"/>
      <c r="AA23" s="86" t="s">
        <v>257</v>
      </c>
      <c r="AB23" s="175"/>
      <c r="AC23" s="175"/>
      <c r="AD23" s="86" t="s">
        <v>257</v>
      </c>
      <c r="AE23" s="175"/>
      <c r="AH23" s="157"/>
      <c r="AI23" s="157"/>
    </row>
    <row r="24" spans="1:35" ht="15">
      <c r="A24" s="158">
        <v>18</v>
      </c>
      <c r="B24" s="158">
        <v>18</v>
      </c>
      <c r="C24" s="176">
        <v>42797</v>
      </c>
      <c r="D24" s="158" t="s">
        <v>310</v>
      </c>
      <c r="E24" s="86" t="s">
        <v>257</v>
      </c>
      <c r="F24" s="175"/>
      <c r="G24" s="175"/>
      <c r="H24" s="175"/>
      <c r="I24" s="175"/>
      <c r="J24" s="175"/>
      <c r="K24" s="86" t="s">
        <v>257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86" t="s">
        <v>257</v>
      </c>
      <c r="X24" s="175"/>
      <c r="Y24" s="175"/>
      <c r="Z24" s="175"/>
      <c r="AA24" s="86" t="s">
        <v>257</v>
      </c>
      <c r="AB24" s="175"/>
      <c r="AC24" s="175"/>
      <c r="AD24" s="86" t="s">
        <v>257</v>
      </c>
      <c r="AE24" s="175"/>
      <c r="AH24" s="157"/>
      <c r="AI24" s="157"/>
    </row>
    <row r="25" spans="1:35" ht="15">
      <c r="A25" s="158">
        <v>19</v>
      </c>
      <c r="B25" s="158">
        <v>19</v>
      </c>
      <c r="C25" s="176">
        <v>42798</v>
      </c>
      <c r="D25" s="158" t="s">
        <v>323</v>
      </c>
      <c r="E25" s="86"/>
      <c r="F25" s="86" t="s">
        <v>257</v>
      </c>
      <c r="G25" s="175"/>
      <c r="H25" s="175"/>
      <c r="I25" s="175"/>
      <c r="J25" s="86" t="s">
        <v>257</v>
      </c>
      <c r="K25" s="8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86"/>
      <c r="X25" s="175"/>
      <c r="Y25" s="175"/>
      <c r="Z25" s="175"/>
      <c r="AA25" s="86" t="s">
        <v>257</v>
      </c>
      <c r="AB25" s="175"/>
      <c r="AC25" s="175"/>
      <c r="AD25" s="86" t="s">
        <v>257</v>
      </c>
      <c r="AE25" s="175"/>
      <c r="AH25" s="157"/>
      <c r="AI25" s="157"/>
    </row>
    <row r="26" spans="1:35" ht="15">
      <c r="A26" s="158">
        <v>20</v>
      </c>
      <c r="B26" s="158">
        <v>20</v>
      </c>
      <c r="C26" s="176">
        <v>42799</v>
      </c>
      <c r="D26" s="190" t="s">
        <v>321</v>
      </c>
      <c r="E26" s="86" t="s">
        <v>257</v>
      </c>
      <c r="F26" s="169"/>
      <c r="G26" s="175"/>
      <c r="H26" s="175"/>
      <c r="I26" s="175"/>
      <c r="J26" s="175"/>
      <c r="K26" s="86" t="s">
        <v>257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86" t="s">
        <v>257</v>
      </c>
      <c r="X26" s="175"/>
      <c r="Y26" s="175"/>
      <c r="Z26" s="175"/>
      <c r="AA26" s="86" t="s">
        <v>257</v>
      </c>
      <c r="AB26" s="175"/>
      <c r="AC26" s="175"/>
      <c r="AD26" s="86" t="s">
        <v>257</v>
      </c>
      <c r="AE26" s="175"/>
      <c r="AH26" s="157"/>
      <c r="AI26" s="157"/>
    </row>
    <row r="27" spans="1:35" ht="15">
      <c r="A27" s="158">
        <v>21</v>
      </c>
      <c r="B27" s="158">
        <v>21</v>
      </c>
      <c r="C27" s="176">
        <v>42800</v>
      </c>
      <c r="D27" s="190" t="s">
        <v>322</v>
      </c>
      <c r="E27" s="86" t="s">
        <v>257</v>
      </c>
      <c r="F27" s="175"/>
      <c r="G27" s="175"/>
      <c r="H27" s="175"/>
      <c r="I27" s="175"/>
      <c r="J27" s="175"/>
      <c r="K27" s="86" t="s">
        <v>257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86" t="s">
        <v>257</v>
      </c>
      <c r="X27" s="175"/>
      <c r="Y27" s="175"/>
      <c r="Z27" s="175"/>
      <c r="AA27" s="86" t="s">
        <v>257</v>
      </c>
      <c r="AB27" s="175"/>
      <c r="AC27" s="175"/>
      <c r="AD27" s="86" t="s">
        <v>257</v>
      </c>
      <c r="AE27" s="175"/>
    </row>
    <row r="28" spans="1:35" ht="15">
      <c r="A28" s="158">
        <v>22</v>
      </c>
      <c r="B28" s="158">
        <v>22</v>
      </c>
      <c r="C28" s="176">
        <v>42803</v>
      </c>
      <c r="D28" s="158" t="s">
        <v>323</v>
      </c>
      <c r="E28" s="86" t="s">
        <v>257</v>
      </c>
      <c r="F28" s="175"/>
      <c r="G28" s="175"/>
      <c r="H28" s="175"/>
      <c r="I28" s="175"/>
      <c r="J28" s="175"/>
      <c r="K28" s="86" t="s">
        <v>257</v>
      </c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86" t="s">
        <v>257</v>
      </c>
      <c r="X28" s="175"/>
      <c r="Y28" s="175"/>
      <c r="Z28" s="175"/>
      <c r="AA28" s="86" t="s">
        <v>257</v>
      </c>
      <c r="AB28" s="175"/>
      <c r="AC28" s="175"/>
      <c r="AD28" s="86" t="s">
        <v>257</v>
      </c>
      <c r="AE28" s="175"/>
    </row>
    <row r="29" spans="1:35" ht="15">
      <c r="A29" s="158">
        <v>23</v>
      </c>
      <c r="B29" s="158">
        <v>23</v>
      </c>
      <c r="C29" s="176">
        <v>42807</v>
      </c>
      <c r="D29" s="158" t="s">
        <v>320</v>
      </c>
      <c r="E29" s="86" t="s">
        <v>257</v>
      </c>
      <c r="F29" s="175"/>
      <c r="G29" s="175"/>
      <c r="H29" s="175"/>
      <c r="I29" s="175"/>
      <c r="J29" s="175"/>
      <c r="K29" s="86" t="s">
        <v>257</v>
      </c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86" t="s">
        <v>257</v>
      </c>
      <c r="X29" s="175"/>
      <c r="Y29" s="175"/>
      <c r="Z29" s="175"/>
      <c r="AA29" s="86" t="s">
        <v>257</v>
      </c>
      <c r="AB29" s="175"/>
      <c r="AC29" s="175"/>
      <c r="AD29" s="86" t="s">
        <v>257</v>
      </c>
      <c r="AE29" s="175"/>
    </row>
    <row r="30" spans="1:35" ht="15">
      <c r="A30" s="158">
        <v>24</v>
      </c>
      <c r="B30" s="158">
        <v>24</v>
      </c>
      <c r="C30" s="176">
        <v>42810</v>
      </c>
      <c r="D30" s="158" t="s">
        <v>323</v>
      </c>
      <c r="E30" s="86" t="s">
        <v>257</v>
      </c>
      <c r="F30" s="175"/>
      <c r="G30" s="175"/>
      <c r="H30" s="175"/>
      <c r="I30" s="175"/>
      <c r="J30" s="175"/>
      <c r="K30" s="86" t="s">
        <v>257</v>
      </c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86" t="s">
        <v>257</v>
      </c>
      <c r="X30" s="175"/>
      <c r="Y30" s="175"/>
      <c r="Z30" s="175"/>
      <c r="AA30" s="86" t="s">
        <v>257</v>
      </c>
      <c r="AB30" s="175"/>
      <c r="AC30" s="175"/>
      <c r="AD30" s="86" t="s">
        <v>257</v>
      </c>
      <c r="AE30" s="175"/>
    </row>
    <row r="31" spans="1:35" ht="15">
      <c r="A31" s="158">
        <v>25</v>
      </c>
      <c r="B31" s="158">
        <v>25</v>
      </c>
      <c r="C31" s="176">
        <v>42830</v>
      </c>
      <c r="D31" s="190" t="s">
        <v>322</v>
      </c>
      <c r="E31" s="86" t="s">
        <v>257</v>
      </c>
      <c r="F31" s="175"/>
      <c r="G31" s="175"/>
      <c r="H31" s="175"/>
      <c r="I31" s="175"/>
      <c r="J31" s="175"/>
      <c r="K31" s="86" t="s">
        <v>257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86" t="s">
        <v>257</v>
      </c>
      <c r="X31" s="175"/>
      <c r="Y31" s="175"/>
      <c r="Z31" s="175"/>
      <c r="AA31" s="86" t="s">
        <v>257</v>
      </c>
      <c r="AB31" s="175"/>
      <c r="AC31" s="175"/>
      <c r="AD31" s="86" t="s">
        <v>257</v>
      </c>
      <c r="AE31" s="175"/>
    </row>
    <row r="32" spans="1:35" ht="15">
      <c r="A32" s="158">
        <v>26</v>
      </c>
      <c r="B32" s="158">
        <v>26</v>
      </c>
      <c r="C32" s="176">
        <v>42831</v>
      </c>
      <c r="D32" s="190" t="s">
        <v>321</v>
      </c>
      <c r="E32" s="86" t="s">
        <v>257</v>
      </c>
      <c r="F32" s="175"/>
      <c r="G32" s="175"/>
      <c r="H32" s="175"/>
      <c r="I32" s="175"/>
      <c r="J32" s="175"/>
      <c r="K32" s="86" t="s">
        <v>257</v>
      </c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86" t="s">
        <v>257</v>
      </c>
      <c r="X32" s="175"/>
      <c r="Y32" s="175"/>
      <c r="Z32" s="175"/>
      <c r="AA32" s="86" t="s">
        <v>257</v>
      </c>
      <c r="AB32" s="175"/>
      <c r="AC32" s="175"/>
      <c r="AD32" s="86" t="s">
        <v>257</v>
      </c>
      <c r="AE32" s="175"/>
    </row>
    <row r="33" spans="1:31" ht="15">
      <c r="A33" s="158">
        <v>27</v>
      </c>
      <c r="B33" s="158">
        <v>27</v>
      </c>
      <c r="C33" s="176">
        <v>42835</v>
      </c>
      <c r="D33" s="158" t="s">
        <v>310</v>
      </c>
      <c r="E33" s="86" t="s">
        <v>257</v>
      </c>
      <c r="F33" s="175"/>
      <c r="G33" s="175"/>
      <c r="H33" s="175"/>
      <c r="I33" s="175"/>
      <c r="J33" s="175"/>
      <c r="K33" s="86" t="s">
        <v>257</v>
      </c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86" t="s">
        <v>257</v>
      </c>
      <c r="X33" s="175"/>
      <c r="Y33" s="175"/>
      <c r="Z33" s="175"/>
      <c r="AA33" s="86" t="s">
        <v>257</v>
      </c>
      <c r="AB33" s="175"/>
      <c r="AC33" s="175"/>
      <c r="AD33" s="86" t="s">
        <v>257</v>
      </c>
      <c r="AE33" s="175"/>
    </row>
    <row r="34" spans="1:31" ht="15">
      <c r="A34" s="158">
        <v>28</v>
      </c>
      <c r="B34" s="158">
        <v>28</v>
      </c>
      <c r="C34" s="176">
        <v>42836</v>
      </c>
      <c r="D34" s="158" t="s">
        <v>323</v>
      </c>
      <c r="E34" s="86"/>
      <c r="F34" s="86" t="s">
        <v>257</v>
      </c>
      <c r="G34" s="175"/>
      <c r="H34" s="175"/>
      <c r="I34" s="175"/>
      <c r="J34" s="86" t="s">
        <v>257</v>
      </c>
      <c r="K34" s="86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86"/>
      <c r="X34" s="175"/>
      <c r="Y34" s="175"/>
      <c r="Z34" s="175"/>
      <c r="AA34" s="86" t="s">
        <v>257</v>
      </c>
      <c r="AB34" s="175"/>
      <c r="AC34" s="175"/>
      <c r="AD34" s="86" t="s">
        <v>257</v>
      </c>
      <c r="AE34" s="175"/>
    </row>
    <row r="35" spans="1:31" ht="15">
      <c r="A35" s="158">
        <v>29</v>
      </c>
      <c r="B35" s="158">
        <v>29</v>
      </c>
      <c r="C35" s="176">
        <v>42838</v>
      </c>
      <c r="D35" s="158" t="s">
        <v>320</v>
      </c>
      <c r="E35" s="86" t="s">
        <v>257</v>
      </c>
      <c r="F35" s="175"/>
      <c r="G35" s="175"/>
      <c r="H35" s="175"/>
      <c r="I35" s="175"/>
      <c r="J35" s="175"/>
      <c r="K35" s="86" t="s">
        <v>257</v>
      </c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86" t="s">
        <v>257</v>
      </c>
      <c r="X35" s="175"/>
      <c r="Y35" s="175"/>
      <c r="Z35" s="175"/>
      <c r="AA35" s="86" t="s">
        <v>257</v>
      </c>
      <c r="AB35" s="175"/>
      <c r="AC35" s="175"/>
      <c r="AD35" s="86" t="s">
        <v>257</v>
      </c>
      <c r="AE35" s="175"/>
    </row>
    <row r="36" spans="1:31" ht="15">
      <c r="A36" s="158">
        <v>30</v>
      </c>
      <c r="B36" s="158">
        <v>30</v>
      </c>
      <c r="C36" s="176">
        <v>42839</v>
      </c>
      <c r="D36" s="158" t="s">
        <v>323</v>
      </c>
      <c r="E36" s="86" t="s">
        <v>257</v>
      </c>
      <c r="F36" s="86"/>
      <c r="G36" s="86"/>
      <c r="H36" s="86"/>
      <c r="I36" s="86"/>
      <c r="J36" s="169"/>
      <c r="K36" s="86" t="s">
        <v>257</v>
      </c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 t="s">
        <v>257</v>
      </c>
      <c r="X36" s="86"/>
      <c r="Y36" s="86"/>
      <c r="Z36" s="86"/>
      <c r="AA36" s="86" t="s">
        <v>257</v>
      </c>
      <c r="AB36" s="86"/>
      <c r="AC36" s="86"/>
      <c r="AD36" s="86" t="s">
        <v>257</v>
      </c>
      <c r="AE36" s="86"/>
    </row>
    <row r="37" spans="1:31" ht="15">
      <c r="A37" s="158">
        <v>31</v>
      </c>
      <c r="B37" s="158">
        <v>31</v>
      </c>
      <c r="C37" s="176" t="s">
        <v>281</v>
      </c>
      <c r="D37" s="158" t="s">
        <v>282</v>
      </c>
      <c r="E37" s="86"/>
      <c r="F37" s="177" t="s">
        <v>257</v>
      </c>
      <c r="G37" s="175"/>
      <c r="H37" s="175"/>
      <c r="I37" s="175"/>
      <c r="J37" s="177" t="s">
        <v>257</v>
      </c>
      <c r="K37" s="86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86"/>
      <c r="X37" s="175"/>
      <c r="Y37" s="175"/>
      <c r="Z37" s="175"/>
      <c r="AA37" s="86" t="s">
        <v>257</v>
      </c>
      <c r="AB37" s="175"/>
      <c r="AC37" s="175"/>
      <c r="AD37" s="86" t="s">
        <v>257</v>
      </c>
      <c r="AE37" s="175"/>
    </row>
    <row r="38" spans="1:31" ht="15">
      <c r="A38" s="158">
        <v>32</v>
      </c>
      <c r="B38" s="158">
        <v>32</v>
      </c>
      <c r="C38" s="176">
        <v>42844</v>
      </c>
      <c r="D38" s="190" t="s">
        <v>321</v>
      </c>
      <c r="E38" s="86" t="s">
        <v>257</v>
      </c>
      <c r="F38" s="86"/>
      <c r="G38" s="86"/>
      <c r="H38" s="86"/>
      <c r="I38" s="86"/>
      <c r="J38" s="169"/>
      <c r="K38" s="86" t="s">
        <v>257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 t="s">
        <v>257</v>
      </c>
      <c r="X38" s="86"/>
      <c r="Y38" s="86"/>
      <c r="Z38" s="86"/>
      <c r="AA38" s="86" t="s">
        <v>257</v>
      </c>
      <c r="AB38" s="86"/>
      <c r="AC38" s="86"/>
      <c r="AD38" s="86" t="s">
        <v>257</v>
      </c>
      <c r="AE38" s="86"/>
    </row>
    <row r="39" spans="1:31" ht="15">
      <c r="A39" s="158">
        <v>33</v>
      </c>
      <c r="B39" s="158">
        <v>33</v>
      </c>
      <c r="C39" s="176">
        <v>42844</v>
      </c>
      <c r="D39" s="158" t="s">
        <v>323</v>
      </c>
      <c r="E39" s="86" t="s">
        <v>257</v>
      </c>
      <c r="F39" s="86"/>
      <c r="G39" s="86"/>
      <c r="H39" s="86"/>
      <c r="I39" s="86"/>
      <c r="J39" s="169"/>
      <c r="K39" s="86" t="s">
        <v>257</v>
      </c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 t="s">
        <v>257</v>
      </c>
      <c r="X39" s="86"/>
      <c r="Y39" s="86"/>
      <c r="Z39" s="86"/>
      <c r="AA39" s="86" t="s">
        <v>257</v>
      </c>
      <c r="AB39" s="86"/>
      <c r="AC39" s="86"/>
      <c r="AD39" s="86" t="s">
        <v>257</v>
      </c>
      <c r="AE39" s="86"/>
    </row>
    <row r="40" spans="1:31" ht="15">
      <c r="A40" s="158">
        <v>34</v>
      </c>
      <c r="B40" s="158">
        <v>34</v>
      </c>
      <c r="C40" s="176">
        <v>42846</v>
      </c>
      <c r="D40" s="158" t="s">
        <v>320</v>
      </c>
      <c r="E40" s="86" t="s">
        <v>257</v>
      </c>
      <c r="F40" s="175"/>
      <c r="G40" s="175"/>
      <c r="H40" s="175"/>
      <c r="I40" s="175"/>
      <c r="J40" s="175"/>
      <c r="K40" s="86" t="s">
        <v>257</v>
      </c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86" t="s">
        <v>257</v>
      </c>
      <c r="X40" s="175"/>
      <c r="Y40" s="175"/>
      <c r="Z40" s="175"/>
      <c r="AA40" s="86" t="s">
        <v>257</v>
      </c>
      <c r="AB40" s="175"/>
      <c r="AC40" s="175"/>
      <c r="AD40" s="86" t="s">
        <v>257</v>
      </c>
      <c r="AE40" s="175"/>
    </row>
    <row r="41" spans="1:31" ht="15">
      <c r="A41" s="158">
        <v>35</v>
      </c>
      <c r="B41" s="158">
        <v>35</v>
      </c>
      <c r="C41" s="176" t="s">
        <v>283</v>
      </c>
      <c r="D41" s="158" t="s">
        <v>282</v>
      </c>
      <c r="E41" s="86"/>
      <c r="F41" s="177" t="s">
        <v>257</v>
      </c>
      <c r="G41" s="175"/>
      <c r="H41" s="175"/>
      <c r="I41" s="175"/>
      <c r="J41" s="177" t="s">
        <v>257</v>
      </c>
      <c r="K41" s="86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86"/>
      <c r="X41" s="175"/>
      <c r="Y41" s="175"/>
      <c r="Z41" s="175"/>
      <c r="AA41" s="86" t="s">
        <v>257</v>
      </c>
      <c r="AB41" s="175"/>
      <c r="AC41" s="175"/>
      <c r="AD41" s="86" t="s">
        <v>257</v>
      </c>
      <c r="AE41" s="175"/>
    </row>
    <row r="42" spans="1:31" ht="15">
      <c r="A42" s="158">
        <v>36</v>
      </c>
      <c r="B42" s="158">
        <v>36</v>
      </c>
      <c r="C42" s="176">
        <v>42850</v>
      </c>
      <c r="D42" s="190" t="s">
        <v>322</v>
      </c>
      <c r="E42" s="86" t="s">
        <v>257</v>
      </c>
      <c r="F42" s="86"/>
      <c r="G42" s="86"/>
      <c r="H42" s="86"/>
      <c r="I42" s="86"/>
      <c r="J42" s="169"/>
      <c r="K42" s="86" t="s">
        <v>257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 t="s">
        <v>257</v>
      </c>
      <c r="X42" s="86"/>
      <c r="Y42" s="86"/>
      <c r="Z42" s="86"/>
      <c r="AA42" s="86" t="s">
        <v>257</v>
      </c>
      <c r="AB42" s="86"/>
      <c r="AC42" s="86"/>
      <c r="AD42" s="86" t="s">
        <v>257</v>
      </c>
      <c r="AE42" s="86"/>
    </row>
    <row r="43" spans="1:31" ht="15">
      <c r="A43" s="158">
        <v>37</v>
      </c>
      <c r="B43" s="158">
        <v>37</v>
      </c>
      <c r="C43" s="176">
        <v>42851</v>
      </c>
      <c r="D43" s="158" t="s">
        <v>323</v>
      </c>
      <c r="E43" s="86" t="s">
        <v>257</v>
      </c>
      <c r="F43" s="175"/>
      <c r="G43" s="175"/>
      <c r="H43" s="175"/>
      <c r="I43" s="175"/>
      <c r="J43" s="175"/>
      <c r="K43" s="86" t="s">
        <v>257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86" t="s">
        <v>257</v>
      </c>
      <c r="X43" s="175"/>
      <c r="Y43" s="175"/>
      <c r="Z43" s="175"/>
      <c r="AA43" s="86" t="s">
        <v>257</v>
      </c>
      <c r="AB43" s="175"/>
      <c r="AC43" s="175"/>
      <c r="AD43" s="86" t="s">
        <v>257</v>
      </c>
      <c r="AE43" s="175"/>
    </row>
    <row r="44" spans="1:31" ht="15">
      <c r="A44" s="158">
        <v>38</v>
      </c>
      <c r="B44" s="158">
        <v>38</v>
      </c>
      <c r="C44" s="176">
        <v>42851</v>
      </c>
      <c r="D44" s="158" t="s">
        <v>310</v>
      </c>
      <c r="E44" s="86" t="s">
        <v>257</v>
      </c>
      <c r="F44" s="86"/>
      <c r="G44" s="86"/>
      <c r="H44" s="86"/>
      <c r="I44" s="86"/>
      <c r="J44" s="169"/>
      <c r="K44" s="86" t="s">
        <v>257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 t="s">
        <v>257</v>
      </c>
      <c r="X44" s="86"/>
      <c r="Y44" s="86"/>
      <c r="Z44" s="86"/>
      <c r="AA44" s="86" t="s">
        <v>257</v>
      </c>
      <c r="AB44" s="86"/>
      <c r="AC44" s="86"/>
      <c r="AD44" s="86" t="s">
        <v>257</v>
      </c>
      <c r="AE44" s="86"/>
    </row>
    <row r="45" spans="1:31" ht="15">
      <c r="A45" s="158">
        <v>39</v>
      </c>
      <c r="B45" s="158">
        <v>39</v>
      </c>
      <c r="C45" s="176">
        <v>42851</v>
      </c>
      <c r="D45" s="190" t="s">
        <v>322</v>
      </c>
      <c r="E45" s="86" t="s">
        <v>257</v>
      </c>
      <c r="F45" s="86"/>
      <c r="G45" s="86"/>
      <c r="H45" s="86"/>
      <c r="I45" s="86"/>
      <c r="J45" s="169"/>
      <c r="K45" s="86" t="s">
        <v>257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 t="s">
        <v>257</v>
      </c>
      <c r="X45" s="86"/>
      <c r="Y45" s="86"/>
      <c r="Z45" s="86"/>
      <c r="AA45" s="86" t="s">
        <v>257</v>
      </c>
      <c r="AB45" s="86"/>
      <c r="AC45" s="86"/>
      <c r="AD45" s="86" t="s">
        <v>257</v>
      </c>
      <c r="AE45" s="86"/>
    </row>
    <row r="46" spans="1:31" ht="15">
      <c r="A46" s="158">
        <v>40</v>
      </c>
      <c r="B46" s="158">
        <v>40</v>
      </c>
      <c r="C46" s="176">
        <v>42853</v>
      </c>
      <c r="D46" s="158" t="s">
        <v>323</v>
      </c>
      <c r="E46" s="86" t="s">
        <v>257</v>
      </c>
      <c r="F46" s="86"/>
      <c r="G46" s="86"/>
      <c r="H46" s="86"/>
      <c r="I46" s="86"/>
      <c r="J46" s="169"/>
      <c r="K46" s="86" t="s">
        <v>257</v>
      </c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 t="s">
        <v>257</v>
      </c>
      <c r="X46" s="86"/>
      <c r="Y46" s="86"/>
      <c r="Z46" s="86"/>
      <c r="AA46" s="86" t="s">
        <v>257</v>
      </c>
      <c r="AB46" s="86"/>
      <c r="AC46" s="86"/>
      <c r="AD46" s="86" t="s">
        <v>257</v>
      </c>
      <c r="AE46" s="87"/>
    </row>
    <row r="47" spans="1:31" ht="15">
      <c r="A47" s="158">
        <v>41</v>
      </c>
      <c r="B47" s="158">
        <v>41</v>
      </c>
      <c r="C47" s="176" t="s">
        <v>284</v>
      </c>
      <c r="D47" s="158" t="s">
        <v>285</v>
      </c>
      <c r="E47" s="86"/>
      <c r="F47" s="177" t="s">
        <v>257</v>
      </c>
      <c r="G47" s="175"/>
      <c r="H47" s="175"/>
      <c r="I47" s="175"/>
      <c r="J47" s="177" t="s">
        <v>257</v>
      </c>
      <c r="K47" s="86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86"/>
      <c r="X47" s="175"/>
      <c r="Y47" s="175"/>
      <c r="Z47" s="175"/>
      <c r="AA47" s="86" t="s">
        <v>257</v>
      </c>
      <c r="AB47" s="175"/>
      <c r="AC47" s="175"/>
      <c r="AD47" s="86" t="s">
        <v>257</v>
      </c>
      <c r="AE47" s="175"/>
    </row>
    <row r="48" spans="1:31" ht="15">
      <c r="A48" s="158">
        <v>42</v>
      </c>
      <c r="B48" s="158">
        <v>42</v>
      </c>
      <c r="C48" s="176" t="s">
        <v>286</v>
      </c>
      <c r="D48" s="158" t="s">
        <v>287</v>
      </c>
      <c r="E48" s="86"/>
      <c r="F48" s="177" t="s">
        <v>257</v>
      </c>
      <c r="G48" s="175"/>
      <c r="H48" s="175"/>
      <c r="I48" s="175"/>
      <c r="J48" s="177" t="s">
        <v>257</v>
      </c>
      <c r="K48" s="86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86"/>
      <c r="X48" s="175"/>
      <c r="Y48" s="175"/>
      <c r="Z48" s="175"/>
      <c r="AA48" s="86" t="s">
        <v>257</v>
      </c>
      <c r="AB48" s="175"/>
      <c r="AC48" s="175"/>
      <c r="AD48" s="86" t="s">
        <v>257</v>
      </c>
      <c r="AE48" s="175"/>
    </row>
    <row r="49" spans="1:31" ht="15">
      <c r="A49" s="158">
        <v>43</v>
      </c>
      <c r="B49" s="158">
        <v>43</v>
      </c>
      <c r="C49" s="176" t="s">
        <v>288</v>
      </c>
      <c r="D49" s="158" t="s">
        <v>289</v>
      </c>
      <c r="E49" s="86"/>
      <c r="F49" s="177" t="s">
        <v>257</v>
      </c>
      <c r="G49" s="175"/>
      <c r="H49" s="175"/>
      <c r="I49" s="175"/>
      <c r="J49" s="177" t="s">
        <v>257</v>
      </c>
      <c r="K49" s="86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86"/>
      <c r="X49" s="175"/>
      <c r="Y49" s="175"/>
      <c r="Z49" s="175"/>
      <c r="AA49" s="86" t="s">
        <v>257</v>
      </c>
      <c r="AB49" s="175"/>
      <c r="AC49" s="175"/>
      <c r="AD49" s="86" t="s">
        <v>257</v>
      </c>
      <c r="AE49" s="175"/>
    </row>
    <row r="50" spans="1:31" ht="15">
      <c r="A50" s="158">
        <v>44</v>
      </c>
      <c r="B50" s="158">
        <v>44</v>
      </c>
      <c r="C50" s="176">
        <v>42871</v>
      </c>
      <c r="D50" s="190" t="s">
        <v>322</v>
      </c>
      <c r="E50" s="86" t="s">
        <v>257</v>
      </c>
      <c r="F50" s="86"/>
      <c r="G50" s="86"/>
      <c r="H50" s="86"/>
      <c r="I50" s="86"/>
      <c r="J50" s="169"/>
      <c r="K50" s="86" t="s">
        <v>257</v>
      </c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 t="s">
        <v>257</v>
      </c>
      <c r="X50" s="86"/>
      <c r="Y50" s="86"/>
      <c r="Z50" s="86"/>
      <c r="AA50" s="86" t="s">
        <v>257</v>
      </c>
      <c r="AB50" s="86"/>
      <c r="AC50" s="86"/>
      <c r="AD50" s="86" t="s">
        <v>257</v>
      </c>
      <c r="AE50" s="86"/>
    </row>
    <row r="51" spans="1:31" ht="15">
      <c r="A51" s="158">
        <v>45</v>
      </c>
      <c r="B51" s="158">
        <v>45</v>
      </c>
      <c r="C51" s="176">
        <v>42872</v>
      </c>
      <c r="D51" s="158" t="s">
        <v>323</v>
      </c>
      <c r="E51" s="86" t="s">
        <v>257</v>
      </c>
      <c r="F51" s="175"/>
      <c r="G51" s="175"/>
      <c r="H51" s="175"/>
      <c r="I51" s="175"/>
      <c r="J51" s="175"/>
      <c r="K51" s="86" t="s">
        <v>257</v>
      </c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86" t="s">
        <v>257</v>
      </c>
      <c r="X51" s="175"/>
      <c r="Y51" s="175"/>
      <c r="Z51" s="175"/>
      <c r="AA51" s="86" t="s">
        <v>257</v>
      </c>
      <c r="AB51" s="175"/>
      <c r="AC51" s="175"/>
      <c r="AD51" s="86" t="s">
        <v>257</v>
      </c>
      <c r="AE51" s="175"/>
    </row>
    <row r="52" spans="1:31" ht="15">
      <c r="A52" s="158">
        <v>46</v>
      </c>
      <c r="B52" s="158">
        <v>46</v>
      </c>
      <c r="C52" s="176">
        <v>42873</v>
      </c>
      <c r="D52" s="190" t="s">
        <v>321</v>
      </c>
      <c r="E52" s="86" t="s">
        <v>257</v>
      </c>
      <c r="F52" s="175"/>
      <c r="G52" s="175"/>
      <c r="H52" s="175"/>
      <c r="I52" s="175"/>
      <c r="J52" s="175"/>
      <c r="K52" s="86" t="s">
        <v>257</v>
      </c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86" t="s">
        <v>257</v>
      </c>
      <c r="X52" s="175"/>
      <c r="Y52" s="175"/>
      <c r="Z52" s="175"/>
      <c r="AA52" s="86" t="s">
        <v>257</v>
      </c>
      <c r="AB52" s="175"/>
      <c r="AC52" s="175"/>
      <c r="AD52" s="86" t="s">
        <v>257</v>
      </c>
      <c r="AE52" s="175"/>
    </row>
    <row r="53" spans="1:31" ht="15">
      <c r="A53" s="158">
        <v>47</v>
      </c>
      <c r="B53" s="158">
        <v>47</v>
      </c>
      <c r="C53" s="176">
        <v>42873</v>
      </c>
      <c r="D53" s="158" t="s">
        <v>310</v>
      </c>
      <c r="E53" s="86"/>
      <c r="F53" s="86" t="s">
        <v>257</v>
      </c>
      <c r="G53" s="175"/>
      <c r="H53" s="175"/>
      <c r="I53" s="175"/>
      <c r="J53" s="86" t="s">
        <v>257</v>
      </c>
      <c r="K53" s="86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86"/>
      <c r="X53" s="175"/>
      <c r="Y53" s="175"/>
      <c r="Z53" s="175"/>
      <c r="AA53" s="86" t="s">
        <v>257</v>
      </c>
      <c r="AB53" s="175"/>
      <c r="AC53" s="175"/>
      <c r="AD53" s="86" t="s">
        <v>257</v>
      </c>
      <c r="AE53" s="175"/>
    </row>
    <row r="54" spans="1:31" ht="15">
      <c r="A54" s="158">
        <v>48</v>
      </c>
      <c r="B54" s="158">
        <v>48</v>
      </c>
      <c r="C54" s="176">
        <v>42873</v>
      </c>
      <c r="D54" s="190" t="s">
        <v>322</v>
      </c>
      <c r="E54" s="86" t="s">
        <v>257</v>
      </c>
      <c r="F54" s="175"/>
      <c r="G54" s="175"/>
      <c r="H54" s="175"/>
      <c r="I54" s="175"/>
      <c r="J54" s="175"/>
      <c r="K54" s="86" t="s">
        <v>257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86" t="s">
        <v>257</v>
      </c>
      <c r="X54" s="175"/>
      <c r="Y54" s="175"/>
      <c r="Z54" s="175"/>
      <c r="AA54" s="86" t="s">
        <v>257</v>
      </c>
      <c r="AB54" s="175"/>
      <c r="AC54" s="175"/>
      <c r="AD54" s="86" t="s">
        <v>257</v>
      </c>
      <c r="AE54" s="175"/>
    </row>
    <row r="55" spans="1:31" ht="15">
      <c r="A55" s="158">
        <v>49</v>
      </c>
      <c r="B55" s="158">
        <v>49</v>
      </c>
      <c r="C55" s="176">
        <v>42874</v>
      </c>
      <c r="D55" s="158" t="s">
        <v>323</v>
      </c>
      <c r="E55" s="86" t="s">
        <v>257</v>
      </c>
      <c r="F55" s="175"/>
      <c r="G55" s="175"/>
      <c r="H55" s="175"/>
      <c r="I55" s="175"/>
      <c r="J55" s="175"/>
      <c r="K55" s="86" t="s">
        <v>257</v>
      </c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86" t="s">
        <v>257</v>
      </c>
      <c r="X55" s="175"/>
      <c r="Y55" s="175"/>
      <c r="Z55" s="175"/>
      <c r="AA55" s="86" t="s">
        <v>257</v>
      </c>
      <c r="AB55" s="175"/>
      <c r="AC55" s="175"/>
      <c r="AD55" s="86" t="s">
        <v>257</v>
      </c>
      <c r="AE55" s="175"/>
    </row>
    <row r="56" spans="1:31" ht="15">
      <c r="A56" s="158">
        <v>50</v>
      </c>
      <c r="B56" s="158">
        <v>50</v>
      </c>
      <c r="C56" s="176" t="s">
        <v>290</v>
      </c>
      <c r="D56" s="158" t="s">
        <v>291</v>
      </c>
      <c r="E56" s="86"/>
      <c r="F56" s="177" t="s">
        <v>257</v>
      </c>
      <c r="G56" s="175"/>
      <c r="H56" s="175"/>
      <c r="I56" s="175"/>
      <c r="J56" s="177" t="s">
        <v>257</v>
      </c>
      <c r="K56" s="86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86"/>
      <c r="X56" s="175"/>
      <c r="Y56" s="175"/>
      <c r="Z56" s="175"/>
      <c r="AA56" s="86" t="s">
        <v>257</v>
      </c>
      <c r="AB56" s="175"/>
      <c r="AC56" s="175"/>
      <c r="AD56" s="86" t="s">
        <v>257</v>
      </c>
      <c r="AE56" s="175"/>
    </row>
    <row r="57" spans="1:31" ht="15">
      <c r="A57" s="158">
        <v>51</v>
      </c>
      <c r="B57" s="158">
        <v>51</v>
      </c>
      <c r="C57" s="176" t="s">
        <v>290</v>
      </c>
      <c r="D57" s="158" t="s">
        <v>292</v>
      </c>
      <c r="E57" s="86"/>
      <c r="F57" s="177" t="s">
        <v>257</v>
      </c>
      <c r="G57" s="175"/>
      <c r="H57" s="175"/>
      <c r="I57" s="175"/>
      <c r="J57" s="177" t="s">
        <v>257</v>
      </c>
      <c r="K57" s="86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86"/>
      <c r="X57" s="175"/>
      <c r="Y57" s="175"/>
      <c r="Z57" s="175"/>
      <c r="AA57" s="86" t="s">
        <v>257</v>
      </c>
      <c r="AB57" s="175"/>
      <c r="AC57" s="175"/>
      <c r="AD57" s="86" t="s">
        <v>257</v>
      </c>
      <c r="AE57" s="175"/>
    </row>
    <row r="58" spans="1:31" ht="15">
      <c r="A58" s="158">
        <v>52</v>
      </c>
      <c r="B58" s="158">
        <v>52</v>
      </c>
      <c r="C58" s="176">
        <v>42885</v>
      </c>
      <c r="D58" s="158" t="s">
        <v>310</v>
      </c>
      <c r="E58" s="86" t="s">
        <v>257</v>
      </c>
      <c r="F58" s="175"/>
      <c r="G58" s="175"/>
      <c r="H58" s="175"/>
      <c r="I58" s="175"/>
      <c r="J58" s="175"/>
      <c r="K58" s="86" t="s">
        <v>257</v>
      </c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86" t="s">
        <v>257</v>
      </c>
      <c r="X58" s="175"/>
      <c r="Y58" s="175"/>
      <c r="Z58" s="175"/>
      <c r="AA58" s="86" t="s">
        <v>257</v>
      </c>
      <c r="AB58" s="175"/>
      <c r="AC58" s="175"/>
      <c r="AD58" s="86" t="s">
        <v>257</v>
      </c>
      <c r="AE58" s="175"/>
    </row>
    <row r="59" spans="1:31" ht="15">
      <c r="A59" s="158">
        <v>53</v>
      </c>
      <c r="B59" s="158">
        <v>53</v>
      </c>
      <c r="C59" s="176">
        <v>42885</v>
      </c>
      <c r="D59" s="158" t="s">
        <v>320</v>
      </c>
      <c r="E59" s="86"/>
      <c r="F59" s="86" t="s">
        <v>257</v>
      </c>
      <c r="G59" s="175"/>
      <c r="H59" s="175"/>
      <c r="I59" s="175"/>
      <c r="J59" s="86" t="s">
        <v>257</v>
      </c>
      <c r="K59" s="86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86"/>
      <c r="X59" s="175"/>
      <c r="Y59" s="175"/>
      <c r="Z59" s="175"/>
      <c r="AA59" s="86" t="s">
        <v>257</v>
      </c>
      <c r="AB59" s="175"/>
      <c r="AC59" s="175"/>
      <c r="AD59" s="86" t="s">
        <v>257</v>
      </c>
      <c r="AE59" s="175"/>
    </row>
    <row r="60" spans="1:31" ht="15">
      <c r="A60" s="158">
        <v>54</v>
      </c>
      <c r="B60" s="158">
        <v>54</v>
      </c>
      <c r="C60" s="176">
        <v>42887</v>
      </c>
      <c r="D60" s="158" t="s">
        <v>293</v>
      </c>
      <c r="E60" s="86"/>
      <c r="F60" s="177" t="s">
        <v>257</v>
      </c>
      <c r="G60" s="175"/>
      <c r="H60" s="175"/>
      <c r="I60" s="175"/>
      <c r="J60" s="177" t="s">
        <v>257</v>
      </c>
      <c r="K60" s="86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86"/>
      <c r="X60" s="175"/>
      <c r="Y60" s="175"/>
      <c r="Z60" s="175"/>
      <c r="AA60" s="86" t="s">
        <v>257</v>
      </c>
      <c r="AB60" s="175"/>
      <c r="AC60" s="175"/>
      <c r="AD60" s="86" t="s">
        <v>257</v>
      </c>
      <c r="AE60" s="175"/>
    </row>
    <row r="61" spans="1:31" ht="15">
      <c r="A61" s="158">
        <v>55</v>
      </c>
      <c r="B61" s="158">
        <v>55</v>
      </c>
      <c r="C61" s="176">
        <v>42888</v>
      </c>
      <c r="D61" s="158" t="s">
        <v>323</v>
      </c>
      <c r="E61" s="86" t="s">
        <v>257</v>
      </c>
      <c r="F61" s="175"/>
      <c r="G61" s="175"/>
      <c r="H61" s="175"/>
      <c r="I61" s="175"/>
      <c r="J61" s="175"/>
      <c r="K61" s="86" t="s">
        <v>257</v>
      </c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86" t="s">
        <v>257</v>
      </c>
      <c r="X61" s="175"/>
      <c r="Y61" s="175"/>
      <c r="Z61" s="175"/>
      <c r="AA61" s="86" t="s">
        <v>257</v>
      </c>
      <c r="AB61" s="175"/>
      <c r="AC61" s="175"/>
      <c r="AD61" s="86" t="s">
        <v>257</v>
      </c>
      <c r="AE61" s="175"/>
    </row>
    <row r="62" spans="1:31" ht="15">
      <c r="A62" s="158">
        <v>56</v>
      </c>
      <c r="B62" s="158">
        <v>56</v>
      </c>
      <c r="C62" s="176">
        <v>42892</v>
      </c>
      <c r="D62" s="158" t="s">
        <v>294</v>
      </c>
      <c r="E62" s="86"/>
      <c r="F62" s="177" t="s">
        <v>257</v>
      </c>
      <c r="G62" s="175"/>
      <c r="H62" s="175"/>
      <c r="I62" s="175"/>
      <c r="J62" s="177" t="s">
        <v>257</v>
      </c>
      <c r="K62" s="86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86"/>
      <c r="X62" s="175"/>
      <c r="Y62" s="175"/>
      <c r="Z62" s="175"/>
      <c r="AA62" s="86" t="s">
        <v>257</v>
      </c>
      <c r="AB62" s="175"/>
      <c r="AC62" s="175"/>
      <c r="AD62" s="86" t="s">
        <v>257</v>
      </c>
      <c r="AE62" s="175"/>
    </row>
    <row r="63" spans="1:31" ht="15">
      <c r="A63" s="158">
        <v>57</v>
      </c>
      <c r="B63" s="158">
        <v>57</v>
      </c>
      <c r="C63" s="176">
        <v>42909</v>
      </c>
      <c r="D63" s="190" t="s">
        <v>322</v>
      </c>
      <c r="E63" s="86" t="s">
        <v>257</v>
      </c>
      <c r="F63" s="175"/>
      <c r="G63" s="175"/>
      <c r="H63" s="175"/>
      <c r="I63" s="175"/>
      <c r="J63" s="175"/>
      <c r="K63" s="86" t="s">
        <v>257</v>
      </c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86" t="s">
        <v>257</v>
      </c>
      <c r="X63" s="175"/>
      <c r="Y63" s="175"/>
      <c r="Z63" s="175"/>
      <c r="AA63" s="86" t="s">
        <v>257</v>
      </c>
      <c r="AB63" s="175"/>
      <c r="AC63" s="175"/>
      <c r="AD63" s="86" t="s">
        <v>257</v>
      </c>
      <c r="AE63" s="175"/>
    </row>
    <row r="64" spans="1:31" ht="15">
      <c r="A64" s="158">
        <v>58</v>
      </c>
      <c r="B64" s="158">
        <v>58</v>
      </c>
      <c r="C64" s="176">
        <v>42908</v>
      </c>
      <c r="D64" s="158" t="s">
        <v>310</v>
      </c>
      <c r="E64" s="86" t="s">
        <v>257</v>
      </c>
      <c r="F64" s="175"/>
      <c r="G64" s="175"/>
      <c r="H64" s="175"/>
      <c r="I64" s="175"/>
      <c r="J64" s="175"/>
      <c r="K64" s="86" t="s">
        <v>257</v>
      </c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86" t="s">
        <v>257</v>
      </c>
      <c r="X64" s="175"/>
      <c r="Y64" s="175"/>
      <c r="Z64" s="175"/>
      <c r="AA64" s="86" t="s">
        <v>257</v>
      </c>
      <c r="AB64" s="175"/>
      <c r="AC64" s="175"/>
      <c r="AD64" s="86" t="s">
        <v>257</v>
      </c>
      <c r="AE64" s="175"/>
    </row>
    <row r="65" spans="1:31" ht="15">
      <c r="A65" s="158">
        <v>59</v>
      </c>
      <c r="B65" s="158">
        <v>59</v>
      </c>
      <c r="C65" s="176">
        <v>42909</v>
      </c>
      <c r="D65" s="158" t="s">
        <v>323</v>
      </c>
      <c r="E65" s="86"/>
      <c r="F65" s="86" t="s">
        <v>257</v>
      </c>
      <c r="G65" s="175"/>
      <c r="H65" s="175"/>
      <c r="I65" s="175"/>
      <c r="J65" s="86" t="s">
        <v>257</v>
      </c>
      <c r="K65" s="86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86"/>
      <c r="X65" s="175"/>
      <c r="Y65" s="175"/>
      <c r="Z65" s="175"/>
      <c r="AA65" s="86" t="s">
        <v>257</v>
      </c>
      <c r="AB65" s="175"/>
      <c r="AC65" s="175"/>
      <c r="AD65" s="86" t="s">
        <v>257</v>
      </c>
      <c r="AE65" s="175"/>
    </row>
    <row r="66" spans="1:31" ht="15">
      <c r="A66" s="158">
        <v>60</v>
      </c>
      <c r="B66" s="158">
        <v>60</v>
      </c>
      <c r="C66" s="176">
        <v>42914</v>
      </c>
      <c r="D66" s="190" t="s">
        <v>322</v>
      </c>
      <c r="E66" s="86" t="s">
        <v>257</v>
      </c>
      <c r="F66" s="175"/>
      <c r="G66" s="175"/>
      <c r="H66" s="175"/>
      <c r="I66" s="175"/>
      <c r="J66" s="175"/>
      <c r="K66" s="86" t="s">
        <v>257</v>
      </c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86" t="s">
        <v>257</v>
      </c>
      <c r="X66" s="175"/>
      <c r="Y66" s="175"/>
      <c r="Z66" s="175"/>
      <c r="AA66" s="86" t="s">
        <v>257</v>
      </c>
      <c r="AB66" s="175"/>
      <c r="AC66" s="175"/>
      <c r="AD66" s="86" t="s">
        <v>257</v>
      </c>
      <c r="AE66" s="175"/>
    </row>
    <row r="67" spans="1:31" ht="15">
      <c r="A67" s="158">
        <v>61</v>
      </c>
      <c r="B67" s="158">
        <v>61</v>
      </c>
      <c r="C67" s="176" t="s">
        <v>295</v>
      </c>
      <c r="D67" s="158" t="s">
        <v>296</v>
      </c>
      <c r="E67" s="86"/>
      <c r="F67" s="177" t="s">
        <v>257</v>
      </c>
      <c r="G67" s="175"/>
      <c r="H67" s="175"/>
      <c r="I67" s="175"/>
      <c r="J67" s="177" t="s">
        <v>257</v>
      </c>
      <c r="K67" s="86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86"/>
      <c r="X67" s="175"/>
      <c r="Y67" s="175"/>
      <c r="Z67" s="175"/>
      <c r="AA67" s="86" t="s">
        <v>257</v>
      </c>
      <c r="AB67" s="175"/>
      <c r="AC67" s="175"/>
      <c r="AD67" s="86" t="s">
        <v>257</v>
      </c>
      <c r="AE67" s="175"/>
    </row>
    <row r="68" spans="1:31" ht="15">
      <c r="A68" s="158">
        <v>62</v>
      </c>
      <c r="B68" s="158">
        <v>62</v>
      </c>
      <c r="C68" s="176">
        <v>42930</v>
      </c>
      <c r="D68" s="158" t="s">
        <v>323</v>
      </c>
      <c r="E68" s="86" t="s">
        <v>257</v>
      </c>
      <c r="F68" s="175"/>
      <c r="G68" s="175"/>
      <c r="H68" s="175"/>
      <c r="I68" s="175"/>
      <c r="J68" s="175"/>
      <c r="K68" s="86" t="s">
        <v>257</v>
      </c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86" t="s">
        <v>257</v>
      </c>
      <c r="X68" s="175"/>
      <c r="Y68" s="175"/>
      <c r="Z68" s="175"/>
      <c r="AA68" s="86" t="s">
        <v>257</v>
      </c>
      <c r="AB68" s="175"/>
      <c r="AC68" s="175"/>
      <c r="AD68" s="86" t="s">
        <v>257</v>
      </c>
      <c r="AE68" s="175"/>
    </row>
    <row r="69" spans="1:31" ht="15">
      <c r="A69" s="158">
        <v>63</v>
      </c>
      <c r="B69" s="158">
        <v>63</v>
      </c>
      <c r="C69" s="176">
        <v>42934</v>
      </c>
      <c r="D69" s="158" t="s">
        <v>310</v>
      </c>
      <c r="E69" s="86" t="s">
        <v>257</v>
      </c>
      <c r="F69" s="175"/>
      <c r="G69" s="175"/>
      <c r="H69" s="175"/>
      <c r="I69" s="175"/>
      <c r="J69" s="175"/>
      <c r="K69" s="86" t="s">
        <v>257</v>
      </c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86" t="s">
        <v>257</v>
      </c>
      <c r="X69" s="175"/>
      <c r="Y69" s="175"/>
      <c r="Z69" s="175"/>
      <c r="AA69" s="86" t="s">
        <v>257</v>
      </c>
      <c r="AB69" s="175"/>
      <c r="AC69" s="175"/>
      <c r="AD69" s="86" t="s">
        <v>257</v>
      </c>
      <c r="AE69" s="175"/>
    </row>
    <row r="70" spans="1:31" ht="15">
      <c r="A70" s="158">
        <v>64</v>
      </c>
      <c r="B70" s="158">
        <v>64</v>
      </c>
      <c r="C70" s="176">
        <v>42955</v>
      </c>
      <c r="D70" s="158" t="s">
        <v>320</v>
      </c>
      <c r="E70" s="86" t="s">
        <v>257</v>
      </c>
      <c r="F70" s="175"/>
      <c r="G70" s="175"/>
      <c r="H70" s="175"/>
      <c r="I70" s="175"/>
      <c r="J70" s="175"/>
      <c r="K70" s="86" t="s">
        <v>257</v>
      </c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86" t="s">
        <v>257</v>
      </c>
      <c r="X70" s="175"/>
      <c r="Y70" s="175"/>
      <c r="Z70" s="175"/>
      <c r="AA70" s="86" t="s">
        <v>257</v>
      </c>
      <c r="AB70" s="175"/>
      <c r="AC70" s="175"/>
      <c r="AD70" s="86" t="s">
        <v>257</v>
      </c>
      <c r="AE70" s="175"/>
    </row>
    <row r="71" spans="1:31" ht="15">
      <c r="A71" s="158">
        <v>65</v>
      </c>
      <c r="B71" s="158">
        <v>65</v>
      </c>
      <c r="C71" s="176">
        <v>42957</v>
      </c>
      <c r="D71" s="158" t="s">
        <v>323</v>
      </c>
      <c r="E71" s="86" t="s">
        <v>257</v>
      </c>
      <c r="F71" s="86"/>
      <c r="G71" s="86"/>
      <c r="H71" s="86"/>
      <c r="I71" s="86"/>
      <c r="J71" s="169"/>
      <c r="K71" s="86" t="s">
        <v>257</v>
      </c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 t="s">
        <v>257</v>
      </c>
      <c r="X71" s="86"/>
      <c r="Y71" s="86"/>
      <c r="Z71" s="86"/>
      <c r="AA71" s="86" t="s">
        <v>257</v>
      </c>
      <c r="AB71" s="86"/>
      <c r="AC71" s="86"/>
      <c r="AD71" s="86" t="s">
        <v>257</v>
      </c>
      <c r="AE71" s="86"/>
    </row>
    <row r="72" spans="1:31" ht="15">
      <c r="A72" s="158">
        <v>66</v>
      </c>
      <c r="B72" s="158">
        <v>66</v>
      </c>
      <c r="C72" s="176" t="s">
        <v>297</v>
      </c>
      <c r="D72" s="158" t="s">
        <v>298</v>
      </c>
      <c r="E72" s="86"/>
      <c r="F72" s="177" t="s">
        <v>257</v>
      </c>
      <c r="G72" s="175"/>
      <c r="H72" s="175"/>
      <c r="I72" s="175"/>
      <c r="J72" s="177" t="s">
        <v>257</v>
      </c>
      <c r="K72" s="86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86"/>
      <c r="X72" s="175"/>
      <c r="Y72" s="175"/>
      <c r="Z72" s="175"/>
      <c r="AA72" s="86" t="s">
        <v>257</v>
      </c>
      <c r="AB72" s="175"/>
      <c r="AC72" s="175"/>
      <c r="AD72" s="86" t="s">
        <v>257</v>
      </c>
      <c r="AE72" s="175"/>
    </row>
    <row r="73" spans="1:31" ht="15">
      <c r="A73" s="158">
        <v>67</v>
      </c>
      <c r="B73" s="158">
        <v>67</v>
      </c>
      <c r="C73" s="176">
        <v>42961</v>
      </c>
      <c r="D73" s="190" t="s">
        <v>322</v>
      </c>
      <c r="E73" s="86" t="s">
        <v>257</v>
      </c>
      <c r="F73" s="175"/>
      <c r="G73" s="175"/>
      <c r="H73" s="175"/>
      <c r="I73" s="175"/>
      <c r="J73" s="175"/>
      <c r="K73" s="86" t="s">
        <v>257</v>
      </c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86" t="s">
        <v>257</v>
      </c>
      <c r="X73" s="175"/>
      <c r="Y73" s="175"/>
      <c r="Z73" s="175"/>
      <c r="AA73" s="86" t="s">
        <v>257</v>
      </c>
      <c r="AB73" s="175"/>
      <c r="AC73" s="175"/>
      <c r="AD73" s="86" t="s">
        <v>257</v>
      </c>
      <c r="AE73" s="175"/>
    </row>
    <row r="74" spans="1:31" ht="15">
      <c r="A74" s="158">
        <v>68</v>
      </c>
      <c r="B74" s="158">
        <v>68</v>
      </c>
      <c r="C74" s="176">
        <v>42962</v>
      </c>
      <c r="D74" s="190" t="s">
        <v>322</v>
      </c>
      <c r="E74" s="86"/>
      <c r="F74" s="86" t="s">
        <v>257</v>
      </c>
      <c r="G74" s="175"/>
      <c r="H74" s="175"/>
      <c r="I74" s="175"/>
      <c r="J74" s="86" t="s">
        <v>257</v>
      </c>
      <c r="K74" s="86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86"/>
      <c r="X74" s="175"/>
      <c r="Y74" s="175"/>
      <c r="Z74" s="175"/>
      <c r="AA74" s="86" t="s">
        <v>257</v>
      </c>
      <c r="AB74" s="175"/>
      <c r="AC74" s="175"/>
      <c r="AD74" s="86" t="s">
        <v>257</v>
      </c>
      <c r="AE74" s="175"/>
    </row>
    <row r="75" spans="1:31" ht="15">
      <c r="A75" s="158">
        <v>69</v>
      </c>
      <c r="B75" s="158">
        <v>69</v>
      </c>
      <c r="C75" s="176">
        <v>42963</v>
      </c>
      <c r="D75" s="158" t="s">
        <v>310</v>
      </c>
      <c r="E75" s="86" t="s">
        <v>257</v>
      </c>
      <c r="F75" s="175"/>
      <c r="G75" s="175"/>
      <c r="H75" s="175"/>
      <c r="I75" s="175"/>
      <c r="J75" s="175"/>
      <c r="K75" s="86" t="s">
        <v>257</v>
      </c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86" t="s">
        <v>257</v>
      </c>
      <c r="X75" s="175"/>
      <c r="Y75" s="175"/>
      <c r="Z75" s="175"/>
      <c r="AA75" s="86" t="s">
        <v>257</v>
      </c>
      <c r="AB75" s="175"/>
      <c r="AC75" s="175"/>
      <c r="AD75" s="86" t="s">
        <v>257</v>
      </c>
      <c r="AE75" s="175"/>
    </row>
    <row r="76" spans="1:31" ht="15">
      <c r="A76" s="158">
        <v>70</v>
      </c>
      <c r="B76" s="158">
        <v>70</v>
      </c>
      <c r="C76" s="176">
        <v>42965</v>
      </c>
      <c r="D76" s="158" t="s">
        <v>320</v>
      </c>
      <c r="E76" s="86" t="s">
        <v>257</v>
      </c>
      <c r="F76" s="175"/>
      <c r="G76" s="175"/>
      <c r="H76" s="175"/>
      <c r="I76" s="175"/>
      <c r="J76" s="175"/>
      <c r="K76" s="86" t="s">
        <v>257</v>
      </c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86" t="s">
        <v>257</v>
      </c>
      <c r="X76" s="175"/>
      <c r="Y76" s="175"/>
      <c r="Z76" s="175"/>
      <c r="AA76" s="86" t="s">
        <v>257</v>
      </c>
      <c r="AB76" s="175"/>
      <c r="AC76" s="175"/>
      <c r="AD76" s="86" t="s">
        <v>257</v>
      </c>
      <c r="AE76" s="175"/>
    </row>
    <row r="77" spans="1:31" ht="15">
      <c r="A77" s="158">
        <v>71</v>
      </c>
      <c r="B77" s="158">
        <v>71</v>
      </c>
      <c r="C77" s="176">
        <v>42966</v>
      </c>
      <c r="D77" s="158" t="s">
        <v>323</v>
      </c>
      <c r="E77" s="86"/>
      <c r="F77" s="86" t="s">
        <v>257</v>
      </c>
      <c r="G77" s="175"/>
      <c r="H77" s="175"/>
      <c r="I77" s="175"/>
      <c r="J77" s="86" t="s">
        <v>257</v>
      </c>
      <c r="K77" s="86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86"/>
      <c r="X77" s="175"/>
      <c r="Y77" s="175"/>
      <c r="Z77" s="175"/>
      <c r="AA77" s="86" t="s">
        <v>257</v>
      </c>
      <c r="AB77" s="175"/>
      <c r="AC77" s="175"/>
      <c r="AD77" s="86" t="s">
        <v>257</v>
      </c>
      <c r="AE77" s="175"/>
    </row>
    <row r="78" spans="1:31" ht="15">
      <c r="A78" s="158">
        <v>72</v>
      </c>
      <c r="B78" s="158">
        <v>72</v>
      </c>
      <c r="C78" s="176" t="s">
        <v>299</v>
      </c>
      <c r="D78" s="158" t="s">
        <v>300</v>
      </c>
      <c r="E78" s="86"/>
      <c r="F78" s="177" t="s">
        <v>257</v>
      </c>
      <c r="G78" s="175"/>
      <c r="H78" s="175"/>
      <c r="I78" s="175"/>
      <c r="J78" s="177" t="s">
        <v>257</v>
      </c>
      <c r="K78" s="86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86"/>
      <c r="X78" s="175"/>
      <c r="Y78" s="175"/>
      <c r="Z78" s="175"/>
      <c r="AA78" s="86" t="s">
        <v>257</v>
      </c>
      <c r="AB78" s="175"/>
      <c r="AC78" s="175"/>
      <c r="AD78" s="86" t="s">
        <v>257</v>
      </c>
      <c r="AE78" s="175"/>
    </row>
    <row r="79" spans="1:31" ht="15">
      <c r="A79" s="158">
        <v>73</v>
      </c>
      <c r="B79" s="158">
        <v>73</v>
      </c>
      <c r="C79" s="176">
        <v>42975</v>
      </c>
      <c r="D79" s="190" t="s">
        <v>321</v>
      </c>
      <c r="E79" s="86" t="s">
        <v>257</v>
      </c>
      <c r="F79" s="175"/>
      <c r="G79" s="175"/>
      <c r="H79" s="175"/>
      <c r="I79" s="175"/>
      <c r="J79" s="175"/>
      <c r="K79" s="86" t="s">
        <v>257</v>
      </c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86" t="s">
        <v>257</v>
      </c>
      <c r="X79" s="175"/>
      <c r="Y79" s="175"/>
      <c r="Z79" s="175"/>
      <c r="AA79" s="86" t="s">
        <v>257</v>
      </c>
      <c r="AB79" s="175"/>
      <c r="AC79" s="175"/>
      <c r="AD79" s="86" t="s">
        <v>257</v>
      </c>
      <c r="AE79" s="175"/>
    </row>
    <row r="80" spans="1:31" ht="15">
      <c r="A80" s="158">
        <v>74</v>
      </c>
      <c r="B80" s="158">
        <v>74</v>
      </c>
      <c r="C80" s="176">
        <v>42976</v>
      </c>
      <c r="D80" s="190" t="s">
        <v>321</v>
      </c>
      <c r="E80" s="86" t="s">
        <v>257</v>
      </c>
      <c r="F80" s="175"/>
      <c r="G80" s="175"/>
      <c r="H80" s="175"/>
      <c r="I80" s="175"/>
      <c r="J80" s="175"/>
      <c r="K80" s="86" t="s">
        <v>257</v>
      </c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86" t="s">
        <v>257</v>
      </c>
      <c r="X80" s="175"/>
      <c r="Y80" s="175"/>
      <c r="Z80" s="175"/>
      <c r="AA80" s="86" t="s">
        <v>257</v>
      </c>
      <c r="AB80" s="175"/>
      <c r="AC80" s="175"/>
      <c r="AD80" s="86" t="s">
        <v>257</v>
      </c>
      <c r="AE80" s="175"/>
    </row>
    <row r="81" spans="1:31" ht="15">
      <c r="A81" s="158">
        <v>75</v>
      </c>
      <c r="B81" s="158">
        <v>75</v>
      </c>
      <c r="C81" s="176">
        <v>42976</v>
      </c>
      <c r="D81" s="158" t="s">
        <v>323</v>
      </c>
      <c r="E81" s="86" t="s">
        <v>257</v>
      </c>
      <c r="F81" s="175"/>
      <c r="G81" s="175"/>
      <c r="H81" s="175"/>
      <c r="I81" s="175"/>
      <c r="J81" s="175"/>
      <c r="K81" s="86" t="s">
        <v>257</v>
      </c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86" t="s">
        <v>257</v>
      </c>
      <c r="X81" s="175"/>
      <c r="Y81" s="175"/>
      <c r="Z81" s="175"/>
      <c r="AA81" s="86" t="s">
        <v>257</v>
      </c>
      <c r="AB81" s="175"/>
      <c r="AC81" s="175"/>
      <c r="AD81" s="86" t="s">
        <v>257</v>
      </c>
      <c r="AE81" s="175"/>
    </row>
    <row r="82" spans="1:31" ht="15">
      <c r="A82" s="158">
        <v>76</v>
      </c>
      <c r="B82" s="158">
        <v>76</v>
      </c>
      <c r="C82" s="176">
        <v>42976</v>
      </c>
      <c r="D82" s="158" t="s">
        <v>341</v>
      </c>
      <c r="E82" s="86" t="s">
        <v>257</v>
      </c>
      <c r="F82" s="175"/>
      <c r="G82" s="175"/>
      <c r="H82" s="175"/>
      <c r="I82" s="175"/>
      <c r="J82" s="175"/>
      <c r="K82" s="86" t="s">
        <v>257</v>
      </c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86" t="s">
        <v>257</v>
      </c>
      <c r="X82" s="175"/>
      <c r="Y82" s="175"/>
      <c r="Z82" s="175"/>
      <c r="AA82" s="86" t="s">
        <v>257</v>
      </c>
      <c r="AB82" s="175"/>
      <c r="AC82" s="175"/>
      <c r="AD82" s="86" t="s">
        <v>257</v>
      </c>
      <c r="AE82" s="175"/>
    </row>
    <row r="83" spans="1:31" ht="15">
      <c r="A83" s="158">
        <v>77</v>
      </c>
      <c r="B83" s="158">
        <v>77</v>
      </c>
      <c r="C83" s="176">
        <v>42976</v>
      </c>
      <c r="D83" s="190" t="s">
        <v>282</v>
      </c>
      <c r="E83" s="86" t="s">
        <v>257</v>
      </c>
      <c r="F83" s="175"/>
      <c r="G83" s="175"/>
      <c r="H83" s="175"/>
      <c r="I83" s="175"/>
      <c r="J83" s="175"/>
      <c r="K83" s="86" t="s">
        <v>257</v>
      </c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86" t="s">
        <v>257</v>
      </c>
      <c r="X83" s="175"/>
      <c r="Y83" s="175"/>
      <c r="Z83" s="175"/>
      <c r="AA83" s="86" t="s">
        <v>257</v>
      </c>
      <c r="AB83" s="175"/>
      <c r="AC83" s="175"/>
      <c r="AD83" s="86" t="s">
        <v>257</v>
      </c>
      <c r="AE83" s="175"/>
    </row>
    <row r="84" spans="1:31" ht="15">
      <c r="A84" s="158">
        <v>78</v>
      </c>
      <c r="B84" s="158">
        <v>78</v>
      </c>
      <c r="C84" s="176">
        <v>42976</v>
      </c>
      <c r="D84" s="158" t="s">
        <v>340</v>
      </c>
      <c r="E84" s="86"/>
      <c r="F84" s="86" t="s">
        <v>257</v>
      </c>
      <c r="G84" s="175"/>
      <c r="H84" s="175"/>
      <c r="I84" s="175"/>
      <c r="J84" s="86" t="s">
        <v>257</v>
      </c>
      <c r="K84" s="86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86"/>
      <c r="X84" s="175"/>
      <c r="Y84" s="175"/>
      <c r="Z84" s="175"/>
      <c r="AA84" s="86" t="s">
        <v>257</v>
      </c>
      <c r="AB84" s="175"/>
      <c r="AC84" s="175"/>
      <c r="AD84" s="86" t="s">
        <v>257</v>
      </c>
      <c r="AE84" s="175"/>
    </row>
    <row r="85" spans="1:31" ht="15">
      <c r="A85" s="158">
        <v>79</v>
      </c>
      <c r="B85" s="158">
        <v>79</v>
      </c>
      <c r="C85" s="176">
        <v>42976</v>
      </c>
      <c r="D85" s="158" t="s">
        <v>320</v>
      </c>
      <c r="E85" s="86" t="s">
        <v>257</v>
      </c>
      <c r="F85" s="175"/>
      <c r="G85" s="175"/>
      <c r="H85" s="175"/>
      <c r="I85" s="175"/>
      <c r="J85" s="175"/>
      <c r="K85" s="86" t="s">
        <v>257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86" t="s">
        <v>257</v>
      </c>
      <c r="X85" s="175"/>
      <c r="Y85" s="175"/>
      <c r="Z85" s="175"/>
      <c r="AA85" s="86" t="s">
        <v>257</v>
      </c>
      <c r="AB85" s="175"/>
      <c r="AC85" s="175"/>
      <c r="AD85" s="86" t="s">
        <v>257</v>
      </c>
      <c r="AE85" s="175"/>
    </row>
    <row r="86" spans="1:31" ht="15">
      <c r="A86" s="158">
        <v>80</v>
      </c>
      <c r="B86" s="158">
        <v>80</v>
      </c>
      <c r="C86" s="176">
        <v>42978</v>
      </c>
      <c r="D86" s="158" t="s">
        <v>310</v>
      </c>
      <c r="E86" s="86" t="s">
        <v>257</v>
      </c>
      <c r="F86" s="175"/>
      <c r="G86" s="175"/>
      <c r="H86" s="175"/>
      <c r="I86" s="175"/>
      <c r="J86" s="175"/>
      <c r="K86" s="86" t="s">
        <v>257</v>
      </c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86" t="s">
        <v>257</v>
      </c>
      <c r="X86" s="175"/>
      <c r="Y86" s="175"/>
      <c r="Z86" s="175"/>
      <c r="AA86" s="86" t="s">
        <v>257</v>
      </c>
      <c r="AB86" s="175"/>
      <c r="AC86" s="175"/>
      <c r="AD86" s="86" t="s">
        <v>257</v>
      </c>
      <c r="AE86" s="175"/>
    </row>
    <row r="87" spans="1:31" ht="15">
      <c r="A87" s="158">
        <v>81</v>
      </c>
      <c r="B87" s="158">
        <v>81</v>
      </c>
      <c r="C87" s="176">
        <v>42978</v>
      </c>
      <c r="D87" s="158" t="s">
        <v>320</v>
      </c>
      <c r="E87" s="86" t="s">
        <v>257</v>
      </c>
      <c r="F87" s="175"/>
      <c r="G87" s="175"/>
      <c r="H87" s="175"/>
      <c r="I87" s="175"/>
      <c r="J87" s="175"/>
      <c r="K87" s="86" t="s">
        <v>257</v>
      </c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86" t="s">
        <v>257</v>
      </c>
      <c r="X87" s="175"/>
      <c r="Y87" s="175"/>
      <c r="Z87" s="175"/>
      <c r="AA87" s="86" t="s">
        <v>257</v>
      </c>
      <c r="AB87" s="175"/>
      <c r="AC87" s="175"/>
      <c r="AD87" s="86" t="s">
        <v>257</v>
      </c>
      <c r="AE87" s="175"/>
    </row>
    <row r="88" spans="1:31" ht="15">
      <c r="A88" s="158">
        <v>82</v>
      </c>
      <c r="B88" s="158">
        <v>82</v>
      </c>
      <c r="C88" s="176">
        <v>42982</v>
      </c>
      <c r="D88" s="190" t="s">
        <v>339</v>
      </c>
      <c r="E88" s="86" t="s">
        <v>257</v>
      </c>
      <c r="F88" s="175"/>
      <c r="G88" s="175"/>
      <c r="H88" s="175"/>
      <c r="I88" s="175"/>
      <c r="J88" s="175"/>
      <c r="K88" s="86" t="s">
        <v>257</v>
      </c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86" t="s">
        <v>257</v>
      </c>
      <c r="X88" s="175"/>
      <c r="Y88" s="175"/>
      <c r="Z88" s="175"/>
      <c r="AA88" s="86" t="s">
        <v>257</v>
      </c>
      <c r="AB88" s="175"/>
      <c r="AC88" s="175"/>
      <c r="AD88" s="86" t="s">
        <v>257</v>
      </c>
      <c r="AE88" s="175"/>
    </row>
    <row r="89" spans="1:31" ht="15">
      <c r="A89" s="158">
        <v>83</v>
      </c>
      <c r="B89" s="158">
        <v>83</v>
      </c>
      <c r="C89" s="176">
        <v>42983</v>
      </c>
      <c r="D89" s="190" t="s">
        <v>322</v>
      </c>
      <c r="E89" s="86" t="s">
        <v>257</v>
      </c>
      <c r="F89" s="175"/>
      <c r="G89" s="175"/>
      <c r="H89" s="175"/>
      <c r="I89" s="175"/>
      <c r="J89" s="175"/>
      <c r="K89" s="86" t="s">
        <v>257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86" t="s">
        <v>257</v>
      </c>
      <c r="X89" s="175"/>
      <c r="Y89" s="175"/>
      <c r="Z89" s="175"/>
      <c r="AA89" s="86" t="s">
        <v>257</v>
      </c>
      <c r="AB89" s="175"/>
      <c r="AC89" s="175"/>
      <c r="AD89" s="86" t="s">
        <v>257</v>
      </c>
      <c r="AE89" s="175"/>
    </row>
    <row r="90" spans="1:31" ht="15">
      <c r="A90" s="158">
        <v>84</v>
      </c>
      <c r="B90" s="158">
        <v>84</v>
      </c>
      <c r="C90" s="176">
        <v>42987</v>
      </c>
      <c r="D90" s="158" t="s">
        <v>301</v>
      </c>
      <c r="E90" s="86"/>
      <c r="F90" s="177" t="s">
        <v>257</v>
      </c>
      <c r="G90" s="175"/>
      <c r="H90" s="175"/>
      <c r="I90" s="175"/>
      <c r="J90" s="177" t="s">
        <v>257</v>
      </c>
      <c r="K90" s="86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86"/>
      <c r="X90" s="175"/>
      <c r="Y90" s="175"/>
      <c r="Z90" s="175"/>
      <c r="AA90" s="86" t="s">
        <v>257</v>
      </c>
      <c r="AB90" s="175"/>
      <c r="AC90" s="175"/>
      <c r="AD90" s="86" t="s">
        <v>257</v>
      </c>
      <c r="AE90" s="175"/>
    </row>
    <row r="91" spans="1:31" ht="15">
      <c r="A91" s="158">
        <v>85</v>
      </c>
      <c r="B91" s="158">
        <v>85</v>
      </c>
      <c r="C91" s="176">
        <v>42993</v>
      </c>
      <c r="D91" s="158" t="s">
        <v>302</v>
      </c>
      <c r="E91" s="86"/>
      <c r="F91" s="177" t="s">
        <v>257</v>
      </c>
      <c r="G91" s="175"/>
      <c r="H91" s="175"/>
      <c r="I91" s="175"/>
      <c r="J91" s="177" t="s">
        <v>257</v>
      </c>
      <c r="K91" s="86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86"/>
      <c r="X91" s="175"/>
      <c r="Y91" s="175"/>
      <c r="Z91" s="175"/>
      <c r="AA91" s="86" t="s">
        <v>257</v>
      </c>
      <c r="AB91" s="175"/>
      <c r="AC91" s="175"/>
      <c r="AD91" s="86" t="s">
        <v>257</v>
      </c>
      <c r="AE91" s="175"/>
    </row>
    <row r="92" spans="1:31" ht="15">
      <c r="A92" s="158">
        <v>86</v>
      </c>
      <c r="B92" s="158">
        <v>86</v>
      </c>
      <c r="C92" s="176">
        <v>43003</v>
      </c>
      <c r="D92" s="190" t="s">
        <v>338</v>
      </c>
      <c r="E92" s="86" t="s">
        <v>257</v>
      </c>
      <c r="F92" s="175"/>
      <c r="G92" s="175"/>
      <c r="H92" s="175"/>
      <c r="I92" s="175"/>
      <c r="J92" s="175"/>
      <c r="K92" s="86" t="s">
        <v>257</v>
      </c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86" t="s">
        <v>257</v>
      </c>
      <c r="X92" s="175"/>
      <c r="Y92" s="175"/>
      <c r="Z92" s="175"/>
      <c r="AA92" s="86" t="s">
        <v>257</v>
      </c>
      <c r="AB92" s="175"/>
      <c r="AC92" s="175"/>
      <c r="AD92" s="86" t="s">
        <v>257</v>
      </c>
      <c r="AE92" s="175"/>
    </row>
    <row r="93" spans="1:31" ht="15">
      <c r="A93" s="158">
        <v>87</v>
      </c>
      <c r="B93" s="158">
        <v>87</v>
      </c>
      <c r="C93" s="176">
        <v>43004</v>
      </c>
      <c r="D93" s="158" t="s">
        <v>310</v>
      </c>
      <c r="E93" s="86" t="s">
        <v>257</v>
      </c>
      <c r="F93" s="175"/>
      <c r="G93" s="175"/>
      <c r="H93" s="175"/>
      <c r="I93" s="175"/>
      <c r="J93" s="175"/>
      <c r="K93" s="86" t="s">
        <v>257</v>
      </c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86" t="s">
        <v>257</v>
      </c>
      <c r="X93" s="175"/>
      <c r="Y93" s="175"/>
      <c r="Z93" s="175"/>
      <c r="AA93" s="86" t="s">
        <v>257</v>
      </c>
      <c r="AB93" s="175"/>
      <c r="AC93" s="175"/>
      <c r="AD93" s="86" t="s">
        <v>257</v>
      </c>
      <c r="AE93" s="175"/>
    </row>
    <row r="94" spans="1:31" ht="15">
      <c r="A94" s="158">
        <v>88</v>
      </c>
      <c r="B94" s="158">
        <v>88</v>
      </c>
      <c r="C94" s="176">
        <v>43005</v>
      </c>
      <c r="D94" s="190" t="s">
        <v>322</v>
      </c>
      <c r="E94" s="86"/>
      <c r="F94" s="86" t="s">
        <v>257</v>
      </c>
      <c r="G94" s="175"/>
      <c r="H94" s="175"/>
      <c r="I94" s="175"/>
      <c r="J94" s="86" t="s">
        <v>257</v>
      </c>
      <c r="K94" s="86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86"/>
      <c r="X94" s="175"/>
      <c r="Y94" s="175"/>
      <c r="Z94" s="175"/>
      <c r="AA94" s="86" t="s">
        <v>257</v>
      </c>
      <c r="AB94" s="175"/>
      <c r="AC94" s="175"/>
      <c r="AD94" s="86" t="s">
        <v>257</v>
      </c>
      <c r="AE94" s="175"/>
    </row>
    <row r="95" spans="1:31" ht="15">
      <c r="A95" s="158">
        <v>89</v>
      </c>
      <c r="B95" s="158">
        <v>89</v>
      </c>
      <c r="C95" s="176">
        <v>43010</v>
      </c>
      <c r="D95" s="158" t="s">
        <v>323</v>
      </c>
      <c r="E95" s="86" t="s">
        <v>257</v>
      </c>
      <c r="F95" s="175"/>
      <c r="G95" s="175"/>
      <c r="H95" s="175"/>
      <c r="I95" s="175"/>
      <c r="J95" s="175"/>
      <c r="K95" s="86" t="s">
        <v>257</v>
      </c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86" t="s">
        <v>257</v>
      </c>
      <c r="X95" s="175"/>
      <c r="Y95" s="175"/>
      <c r="Z95" s="175"/>
      <c r="AA95" s="86" t="s">
        <v>257</v>
      </c>
      <c r="AB95" s="175"/>
      <c r="AC95" s="175"/>
      <c r="AD95" s="86" t="s">
        <v>257</v>
      </c>
      <c r="AE95" s="175"/>
    </row>
    <row r="96" spans="1:31" ht="15">
      <c r="A96" s="158">
        <v>90</v>
      </c>
      <c r="B96" s="158">
        <v>90</v>
      </c>
      <c r="C96" s="176">
        <v>43012</v>
      </c>
      <c r="D96" s="158" t="s">
        <v>310</v>
      </c>
      <c r="E96" s="86" t="s">
        <v>257</v>
      </c>
      <c r="F96" s="86"/>
      <c r="G96" s="86"/>
      <c r="H96" s="86"/>
      <c r="I96" s="86"/>
      <c r="J96" s="169"/>
      <c r="K96" s="86" t="s">
        <v>257</v>
      </c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 t="s">
        <v>257</v>
      </c>
      <c r="X96" s="86"/>
      <c r="Y96" s="86"/>
      <c r="Z96" s="86"/>
      <c r="AA96" s="86" t="s">
        <v>257</v>
      </c>
      <c r="AB96" s="86"/>
      <c r="AC96" s="86"/>
      <c r="AD96" s="86" t="s">
        <v>257</v>
      </c>
      <c r="AE96" s="87"/>
    </row>
    <row r="97" spans="1:31" ht="15">
      <c r="A97" s="158">
        <v>91</v>
      </c>
      <c r="B97" s="158">
        <v>91</v>
      </c>
      <c r="C97" s="176">
        <v>43025</v>
      </c>
      <c r="D97" s="190" t="s">
        <v>322</v>
      </c>
      <c r="E97" s="86" t="s">
        <v>257</v>
      </c>
      <c r="F97" s="86"/>
      <c r="G97" s="86"/>
      <c r="H97" s="86"/>
      <c r="I97" s="86"/>
      <c r="J97" s="169"/>
      <c r="K97" s="86" t="s">
        <v>257</v>
      </c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 t="s">
        <v>257</v>
      </c>
      <c r="X97" s="86"/>
      <c r="Y97" s="86"/>
      <c r="Z97" s="86"/>
      <c r="AA97" s="86" t="s">
        <v>257</v>
      </c>
      <c r="AB97" s="86"/>
      <c r="AC97" s="86"/>
      <c r="AD97" s="86" t="s">
        <v>257</v>
      </c>
      <c r="AE97" s="86"/>
    </row>
    <row r="98" spans="1:31" ht="15">
      <c r="A98" s="158">
        <v>92</v>
      </c>
      <c r="B98" s="158">
        <v>92</v>
      </c>
      <c r="C98" s="176">
        <v>43025</v>
      </c>
      <c r="D98" s="190" t="s">
        <v>324</v>
      </c>
      <c r="E98" s="86" t="s">
        <v>257</v>
      </c>
      <c r="F98" s="175"/>
      <c r="G98" s="175"/>
      <c r="H98" s="175"/>
      <c r="I98" s="175"/>
      <c r="J98" s="175"/>
      <c r="K98" s="86" t="s">
        <v>257</v>
      </c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86" t="s">
        <v>257</v>
      </c>
      <c r="X98" s="175"/>
      <c r="Y98" s="175"/>
      <c r="Z98" s="175"/>
      <c r="AA98" s="86" t="s">
        <v>257</v>
      </c>
      <c r="AB98" s="175"/>
      <c r="AC98" s="175"/>
      <c r="AD98" s="86" t="s">
        <v>257</v>
      </c>
      <c r="AE98" s="175"/>
    </row>
    <row r="99" spans="1:31" ht="15">
      <c r="A99" s="158">
        <v>93</v>
      </c>
      <c r="B99" s="158">
        <v>93</v>
      </c>
      <c r="C99" s="176">
        <v>43025</v>
      </c>
      <c r="D99" s="190" t="s">
        <v>325</v>
      </c>
      <c r="E99" s="86" t="s">
        <v>257</v>
      </c>
      <c r="F99" s="86"/>
      <c r="G99" s="86"/>
      <c r="H99" s="86"/>
      <c r="I99" s="86"/>
      <c r="J99" s="169"/>
      <c r="K99" s="86" t="s">
        <v>257</v>
      </c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 t="s">
        <v>257</v>
      </c>
      <c r="X99" s="86"/>
      <c r="Y99" s="86"/>
      <c r="Z99" s="86"/>
      <c r="AA99" s="86" t="s">
        <v>257</v>
      </c>
      <c r="AB99" s="86"/>
      <c r="AC99" s="86"/>
      <c r="AD99" s="86" t="s">
        <v>257</v>
      </c>
      <c r="AE99" s="86"/>
    </row>
    <row r="100" spans="1:31" ht="15">
      <c r="A100" s="158">
        <v>94</v>
      </c>
      <c r="B100" s="158">
        <v>94</v>
      </c>
      <c r="C100" s="176">
        <v>43025</v>
      </c>
      <c r="D100" s="190" t="s">
        <v>326</v>
      </c>
      <c r="E100" s="86" t="s">
        <v>257</v>
      </c>
      <c r="F100" s="175"/>
      <c r="G100" s="175"/>
      <c r="H100" s="175"/>
      <c r="I100" s="175"/>
      <c r="J100" s="175"/>
      <c r="K100" s="86" t="s">
        <v>257</v>
      </c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86" t="s">
        <v>257</v>
      </c>
      <c r="X100" s="175"/>
      <c r="Y100" s="175"/>
      <c r="Z100" s="175"/>
      <c r="AA100" s="86" t="s">
        <v>257</v>
      </c>
      <c r="AB100" s="175"/>
      <c r="AC100" s="175"/>
      <c r="AD100" s="86" t="s">
        <v>257</v>
      </c>
      <c r="AE100" s="175"/>
    </row>
    <row r="101" spans="1:31" ht="15">
      <c r="A101" s="158">
        <v>95</v>
      </c>
      <c r="B101" s="158">
        <v>95</v>
      </c>
      <c r="C101" s="176">
        <v>43025</v>
      </c>
      <c r="D101" s="190" t="s">
        <v>327</v>
      </c>
      <c r="E101" s="86" t="s">
        <v>257</v>
      </c>
      <c r="F101" s="86"/>
      <c r="G101" s="86"/>
      <c r="H101" s="86"/>
      <c r="I101" s="86"/>
      <c r="J101" s="169"/>
      <c r="K101" s="86" t="s">
        <v>257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 t="s">
        <v>257</v>
      </c>
      <c r="X101" s="86"/>
      <c r="Y101" s="86"/>
      <c r="Z101" s="86"/>
      <c r="AA101" s="86" t="s">
        <v>257</v>
      </c>
      <c r="AB101" s="86"/>
      <c r="AC101" s="86"/>
      <c r="AD101" s="86" t="s">
        <v>257</v>
      </c>
      <c r="AE101" s="86"/>
    </row>
    <row r="102" spans="1:31" ht="15">
      <c r="A102" s="158">
        <v>96</v>
      </c>
      <c r="B102" s="158">
        <v>96</v>
      </c>
      <c r="C102" s="176">
        <v>43025</v>
      </c>
      <c r="D102" s="190" t="s">
        <v>328</v>
      </c>
      <c r="E102" s="86" t="s">
        <v>257</v>
      </c>
      <c r="F102" s="86"/>
      <c r="G102" s="86"/>
      <c r="H102" s="86"/>
      <c r="I102" s="86"/>
      <c r="J102" s="169"/>
      <c r="K102" s="86" t="s">
        <v>257</v>
      </c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 t="s">
        <v>257</v>
      </c>
      <c r="X102" s="86"/>
      <c r="Y102" s="86"/>
      <c r="Z102" s="86"/>
      <c r="AA102" s="86" t="s">
        <v>257</v>
      </c>
      <c r="AB102" s="86"/>
      <c r="AC102" s="86"/>
      <c r="AD102" s="86" t="s">
        <v>257</v>
      </c>
      <c r="AE102" s="86"/>
    </row>
    <row r="103" spans="1:31" ht="15">
      <c r="A103" s="158">
        <v>97</v>
      </c>
      <c r="B103" s="158">
        <v>97</v>
      </c>
      <c r="C103" s="176">
        <v>43025</v>
      </c>
      <c r="D103" s="190" t="s">
        <v>329</v>
      </c>
      <c r="E103" s="86"/>
      <c r="F103" s="86" t="s">
        <v>257</v>
      </c>
      <c r="G103" s="86"/>
      <c r="H103" s="86"/>
      <c r="I103" s="86"/>
      <c r="J103" s="86" t="s">
        <v>257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 t="s">
        <v>257</v>
      </c>
      <c r="AB103" s="86"/>
      <c r="AC103" s="86"/>
      <c r="AD103" s="86" t="s">
        <v>257</v>
      </c>
      <c r="AE103" s="86"/>
    </row>
    <row r="104" spans="1:31" ht="15">
      <c r="A104" s="158">
        <v>98</v>
      </c>
      <c r="B104" s="158">
        <v>98</v>
      </c>
      <c r="C104" s="176">
        <v>43025</v>
      </c>
      <c r="D104" s="190" t="s">
        <v>330</v>
      </c>
      <c r="E104" s="86" t="s">
        <v>257</v>
      </c>
      <c r="F104" s="175"/>
      <c r="G104" s="175"/>
      <c r="H104" s="175"/>
      <c r="I104" s="175"/>
      <c r="J104" s="175"/>
      <c r="K104" s="86" t="s">
        <v>257</v>
      </c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86" t="s">
        <v>257</v>
      </c>
      <c r="X104" s="175"/>
      <c r="Y104" s="175"/>
      <c r="Z104" s="175"/>
      <c r="AA104" s="86" t="s">
        <v>257</v>
      </c>
      <c r="AB104" s="175"/>
      <c r="AC104" s="175"/>
      <c r="AD104" s="86" t="s">
        <v>257</v>
      </c>
      <c r="AE104" s="175"/>
    </row>
    <row r="105" spans="1:31" ht="15">
      <c r="A105" s="158">
        <v>99</v>
      </c>
      <c r="B105" s="158">
        <v>99</v>
      </c>
      <c r="C105" s="176">
        <v>43025</v>
      </c>
      <c r="D105" s="190" t="s">
        <v>331</v>
      </c>
      <c r="E105" s="86" t="s">
        <v>257</v>
      </c>
      <c r="F105" s="175"/>
      <c r="G105" s="175"/>
      <c r="H105" s="175"/>
      <c r="I105" s="175"/>
      <c r="J105" s="175"/>
      <c r="K105" s="86" t="s">
        <v>257</v>
      </c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86" t="s">
        <v>257</v>
      </c>
      <c r="X105" s="175"/>
      <c r="Y105" s="175"/>
      <c r="Z105" s="175"/>
      <c r="AA105" s="86" t="s">
        <v>257</v>
      </c>
      <c r="AB105" s="175"/>
      <c r="AC105" s="175"/>
      <c r="AD105" s="86" t="s">
        <v>257</v>
      </c>
      <c r="AE105" s="175"/>
    </row>
    <row r="106" spans="1:31" ht="15">
      <c r="A106" s="158">
        <v>100</v>
      </c>
      <c r="B106" s="158">
        <v>100</v>
      </c>
      <c r="C106" s="176">
        <v>43025</v>
      </c>
      <c r="D106" s="190" t="s">
        <v>332</v>
      </c>
      <c r="E106" s="86" t="s">
        <v>257</v>
      </c>
      <c r="F106" s="175"/>
      <c r="G106" s="175"/>
      <c r="H106" s="175"/>
      <c r="I106" s="175"/>
      <c r="J106" s="175"/>
      <c r="K106" s="86" t="s">
        <v>257</v>
      </c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86" t="s">
        <v>257</v>
      </c>
      <c r="X106" s="175"/>
      <c r="Y106" s="175"/>
      <c r="Z106" s="175"/>
      <c r="AA106" s="86" t="s">
        <v>257</v>
      </c>
      <c r="AB106" s="175"/>
      <c r="AC106" s="175"/>
      <c r="AD106" s="86" t="s">
        <v>257</v>
      </c>
      <c r="AE106" s="175"/>
    </row>
    <row r="107" spans="1:31" ht="15">
      <c r="A107" s="158">
        <v>101</v>
      </c>
      <c r="B107" s="158">
        <v>101</v>
      </c>
      <c r="C107" s="176">
        <v>43025</v>
      </c>
      <c r="D107" s="190" t="s">
        <v>333</v>
      </c>
      <c r="E107" s="86" t="s">
        <v>257</v>
      </c>
      <c r="F107" s="175"/>
      <c r="G107" s="175"/>
      <c r="H107" s="175"/>
      <c r="I107" s="175"/>
      <c r="J107" s="175"/>
      <c r="K107" s="86" t="s">
        <v>257</v>
      </c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86" t="s">
        <v>257</v>
      </c>
      <c r="X107" s="175"/>
      <c r="Y107" s="175"/>
      <c r="Z107" s="175"/>
      <c r="AA107" s="86" t="s">
        <v>257</v>
      </c>
      <c r="AB107" s="175"/>
      <c r="AC107" s="175"/>
      <c r="AD107" s="86" t="s">
        <v>257</v>
      </c>
      <c r="AE107" s="175"/>
    </row>
    <row r="108" spans="1:31" ht="15">
      <c r="A108" s="158">
        <v>102</v>
      </c>
      <c r="B108" s="158">
        <v>102</v>
      </c>
      <c r="C108" s="176">
        <v>43025</v>
      </c>
      <c r="D108" s="190" t="s">
        <v>334</v>
      </c>
      <c r="E108" s="86" t="s">
        <v>257</v>
      </c>
      <c r="F108" s="175"/>
      <c r="G108" s="175"/>
      <c r="H108" s="175"/>
      <c r="I108" s="175"/>
      <c r="J108" s="175"/>
      <c r="K108" s="86" t="s">
        <v>257</v>
      </c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86" t="s">
        <v>257</v>
      </c>
      <c r="X108" s="175"/>
      <c r="Y108" s="175"/>
      <c r="Z108" s="175"/>
      <c r="AA108" s="86" t="s">
        <v>257</v>
      </c>
      <c r="AB108" s="175"/>
      <c r="AC108" s="175"/>
      <c r="AD108" s="86" t="s">
        <v>257</v>
      </c>
      <c r="AE108" s="175"/>
    </row>
    <row r="109" spans="1:31" ht="15">
      <c r="A109" s="158">
        <v>103</v>
      </c>
      <c r="B109" s="158">
        <v>103</v>
      </c>
      <c r="C109" s="176">
        <v>43025</v>
      </c>
      <c r="D109" s="190" t="s">
        <v>333</v>
      </c>
      <c r="E109" s="86"/>
      <c r="F109" s="86" t="s">
        <v>257</v>
      </c>
      <c r="G109" s="175"/>
      <c r="H109" s="175"/>
      <c r="I109" s="175"/>
      <c r="J109" s="86" t="s">
        <v>257</v>
      </c>
      <c r="K109" s="86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86"/>
      <c r="X109" s="175"/>
      <c r="Y109" s="175"/>
      <c r="Z109" s="175"/>
      <c r="AA109" s="86" t="s">
        <v>257</v>
      </c>
      <c r="AB109" s="175"/>
      <c r="AC109" s="175"/>
      <c r="AD109" s="86" t="s">
        <v>257</v>
      </c>
      <c r="AE109" s="175"/>
    </row>
    <row r="110" spans="1:31" ht="15">
      <c r="A110" s="158">
        <v>104</v>
      </c>
      <c r="B110" s="158">
        <v>104</v>
      </c>
      <c r="C110" s="176">
        <v>43025</v>
      </c>
      <c r="D110" s="190" t="s">
        <v>336</v>
      </c>
      <c r="E110" s="86" t="s">
        <v>257</v>
      </c>
      <c r="F110" s="175"/>
      <c r="G110" s="175"/>
      <c r="H110" s="175"/>
      <c r="I110" s="175"/>
      <c r="J110" s="175"/>
      <c r="K110" s="86" t="s">
        <v>257</v>
      </c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86" t="s">
        <v>257</v>
      </c>
      <c r="X110" s="175"/>
      <c r="Y110" s="175"/>
      <c r="Z110" s="175"/>
      <c r="AA110" s="86" t="s">
        <v>257</v>
      </c>
      <c r="AB110" s="175"/>
      <c r="AC110" s="175"/>
      <c r="AD110" s="86" t="s">
        <v>257</v>
      </c>
      <c r="AE110" s="175"/>
    </row>
    <row r="111" spans="1:31" ht="15">
      <c r="A111" s="158">
        <v>105</v>
      </c>
      <c r="B111" s="158">
        <v>105</v>
      </c>
      <c r="C111" s="176">
        <v>43026</v>
      </c>
      <c r="D111" s="158" t="s">
        <v>310</v>
      </c>
      <c r="E111" s="86" t="s">
        <v>257</v>
      </c>
      <c r="F111" s="175"/>
      <c r="G111" s="175"/>
      <c r="H111" s="175"/>
      <c r="I111" s="175"/>
      <c r="J111" s="175"/>
      <c r="K111" s="86" t="s">
        <v>257</v>
      </c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86" t="s">
        <v>257</v>
      </c>
      <c r="X111" s="175"/>
      <c r="Y111" s="175"/>
      <c r="Z111" s="175"/>
      <c r="AA111" s="86" t="s">
        <v>257</v>
      </c>
      <c r="AB111" s="175"/>
      <c r="AC111" s="175"/>
      <c r="AD111" s="86" t="s">
        <v>257</v>
      </c>
      <c r="AE111" s="175"/>
    </row>
    <row r="112" spans="1:31" ht="15">
      <c r="A112" s="158">
        <v>106</v>
      </c>
      <c r="B112" s="158">
        <v>106</v>
      </c>
      <c r="C112" s="176">
        <v>43028</v>
      </c>
      <c r="D112" s="190" t="s">
        <v>322</v>
      </c>
      <c r="E112" s="86" t="s">
        <v>257</v>
      </c>
      <c r="F112" s="175"/>
      <c r="G112" s="175"/>
      <c r="H112" s="175"/>
      <c r="I112" s="175"/>
      <c r="J112" s="175"/>
      <c r="K112" s="86" t="s">
        <v>257</v>
      </c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86" t="s">
        <v>257</v>
      </c>
      <c r="X112" s="175"/>
      <c r="Y112" s="175"/>
      <c r="Z112" s="175"/>
      <c r="AA112" s="86" t="s">
        <v>257</v>
      </c>
      <c r="AB112" s="175"/>
      <c r="AC112" s="175"/>
      <c r="AD112" s="86" t="s">
        <v>257</v>
      </c>
      <c r="AE112" s="175"/>
    </row>
    <row r="113" spans="1:31" ht="15">
      <c r="A113" s="158">
        <v>107</v>
      </c>
      <c r="B113" s="158">
        <v>107</v>
      </c>
      <c r="C113" s="176">
        <v>43038</v>
      </c>
      <c r="D113" s="158" t="s">
        <v>320</v>
      </c>
      <c r="E113" s="86" t="s">
        <v>257</v>
      </c>
      <c r="F113" s="175"/>
      <c r="G113" s="175"/>
      <c r="H113" s="175"/>
      <c r="I113" s="175"/>
      <c r="J113" s="175"/>
      <c r="K113" s="86" t="s">
        <v>257</v>
      </c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86" t="s">
        <v>257</v>
      </c>
      <c r="X113" s="175"/>
      <c r="Y113" s="175"/>
      <c r="Z113" s="175"/>
      <c r="AA113" s="86" t="s">
        <v>257</v>
      </c>
      <c r="AB113" s="175"/>
      <c r="AC113" s="175"/>
      <c r="AD113" s="86" t="s">
        <v>257</v>
      </c>
      <c r="AE113" s="175"/>
    </row>
    <row r="114" spans="1:31" ht="15">
      <c r="A114" s="158">
        <v>108</v>
      </c>
      <c r="B114" s="158">
        <v>108</v>
      </c>
      <c r="C114" s="176" t="s">
        <v>303</v>
      </c>
      <c r="D114" s="158" t="s">
        <v>304</v>
      </c>
      <c r="E114" s="86"/>
      <c r="F114" s="177" t="s">
        <v>257</v>
      </c>
      <c r="G114" s="175"/>
      <c r="H114" s="175"/>
      <c r="I114" s="175"/>
      <c r="J114" s="177" t="s">
        <v>257</v>
      </c>
      <c r="K114" s="86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86"/>
      <c r="X114" s="175"/>
      <c r="Y114" s="175"/>
      <c r="Z114" s="175"/>
      <c r="AA114" s="86" t="s">
        <v>257</v>
      </c>
      <c r="AB114" s="175"/>
      <c r="AC114" s="175"/>
      <c r="AD114" s="86" t="s">
        <v>257</v>
      </c>
      <c r="AE114" s="175"/>
    </row>
    <row r="115" spans="1:31" ht="15">
      <c r="A115" s="158">
        <v>109</v>
      </c>
      <c r="B115" s="158">
        <v>109</v>
      </c>
      <c r="C115" s="176">
        <v>43054</v>
      </c>
      <c r="D115" s="190" t="s">
        <v>337</v>
      </c>
      <c r="E115" s="86" t="s">
        <v>257</v>
      </c>
      <c r="F115" s="175"/>
      <c r="G115" s="175"/>
      <c r="H115" s="175"/>
      <c r="I115" s="175"/>
      <c r="J115" s="175"/>
      <c r="K115" s="86" t="s">
        <v>257</v>
      </c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86" t="s">
        <v>257</v>
      </c>
      <c r="X115" s="175"/>
      <c r="Y115" s="175"/>
      <c r="Z115" s="175"/>
      <c r="AA115" s="86" t="s">
        <v>257</v>
      </c>
      <c r="AB115" s="175"/>
      <c r="AC115" s="175"/>
      <c r="AD115" s="86" t="s">
        <v>257</v>
      </c>
      <c r="AE115" s="175"/>
    </row>
    <row r="116" spans="1:31" ht="15">
      <c r="A116" s="158">
        <v>110</v>
      </c>
      <c r="B116" s="158">
        <v>110</v>
      </c>
      <c r="C116" s="176" t="s">
        <v>305</v>
      </c>
      <c r="D116" s="158" t="s">
        <v>306</v>
      </c>
      <c r="E116" s="86"/>
      <c r="F116" s="177" t="s">
        <v>257</v>
      </c>
      <c r="G116" s="175"/>
      <c r="H116" s="175"/>
      <c r="I116" s="175"/>
      <c r="J116" s="177" t="s">
        <v>257</v>
      </c>
      <c r="K116" s="86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86"/>
      <c r="X116" s="175"/>
      <c r="Y116" s="175"/>
      <c r="Z116" s="175"/>
      <c r="AA116" s="86" t="s">
        <v>257</v>
      </c>
      <c r="AB116" s="175"/>
      <c r="AC116" s="175"/>
      <c r="AD116" s="86" t="s">
        <v>257</v>
      </c>
      <c r="AE116" s="175"/>
    </row>
    <row r="117" spans="1:31" ht="15">
      <c r="A117" s="158">
        <v>111</v>
      </c>
      <c r="B117" s="158">
        <v>111</v>
      </c>
      <c r="C117" s="176" t="s">
        <v>307</v>
      </c>
      <c r="D117" s="158" t="s">
        <v>308</v>
      </c>
      <c r="E117" s="86"/>
      <c r="F117" s="177" t="s">
        <v>257</v>
      </c>
      <c r="G117" s="175"/>
      <c r="H117" s="175"/>
      <c r="I117" s="175"/>
      <c r="J117" s="177" t="s">
        <v>257</v>
      </c>
      <c r="K117" s="86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86"/>
      <c r="X117" s="175"/>
      <c r="Y117" s="175"/>
      <c r="Z117" s="175"/>
      <c r="AA117" s="86" t="s">
        <v>257</v>
      </c>
      <c r="AB117" s="175"/>
      <c r="AC117" s="175"/>
      <c r="AD117" s="86" t="s">
        <v>257</v>
      </c>
      <c r="AE117" s="175"/>
    </row>
    <row r="118" spans="1:31" ht="15">
      <c r="A118" s="158">
        <v>112</v>
      </c>
      <c r="B118" s="158">
        <v>112</v>
      </c>
      <c r="C118" s="176">
        <v>43068</v>
      </c>
      <c r="D118" s="190" t="s">
        <v>322</v>
      </c>
      <c r="E118" s="86" t="s">
        <v>257</v>
      </c>
      <c r="F118" s="175"/>
      <c r="G118" s="175"/>
      <c r="H118" s="175"/>
      <c r="I118" s="175"/>
      <c r="J118" s="175"/>
      <c r="K118" s="86" t="s">
        <v>257</v>
      </c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86" t="s">
        <v>257</v>
      </c>
      <c r="X118" s="175"/>
      <c r="Y118" s="175"/>
      <c r="Z118" s="175"/>
      <c r="AA118" s="86" t="s">
        <v>257</v>
      </c>
      <c r="AB118" s="175"/>
      <c r="AC118" s="175"/>
      <c r="AD118" s="86" t="s">
        <v>257</v>
      </c>
      <c r="AE118" s="175"/>
    </row>
    <row r="119" spans="1:31" ht="15">
      <c r="A119" s="158">
        <v>113</v>
      </c>
      <c r="B119" s="158">
        <v>113</v>
      </c>
      <c r="C119" s="176">
        <v>43068</v>
      </c>
      <c r="D119" s="190" t="s">
        <v>335</v>
      </c>
      <c r="E119" s="86" t="s">
        <v>257</v>
      </c>
      <c r="F119" s="175"/>
      <c r="G119" s="175"/>
      <c r="H119" s="175"/>
      <c r="I119" s="175"/>
      <c r="J119" s="175"/>
      <c r="K119" s="86" t="s">
        <v>257</v>
      </c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86" t="s">
        <v>257</v>
      </c>
      <c r="X119" s="175"/>
      <c r="Y119" s="175"/>
      <c r="Z119" s="175"/>
      <c r="AA119" s="86" t="s">
        <v>257</v>
      </c>
      <c r="AB119" s="175"/>
      <c r="AC119" s="175"/>
      <c r="AD119" s="86" t="s">
        <v>257</v>
      </c>
      <c r="AE119" s="175"/>
    </row>
    <row r="120" spans="1:31" ht="15">
      <c r="A120" s="158">
        <v>114</v>
      </c>
      <c r="B120" s="158">
        <v>114</v>
      </c>
      <c r="C120" s="176">
        <v>43068</v>
      </c>
      <c r="D120" s="158" t="s">
        <v>310</v>
      </c>
      <c r="E120" s="86" t="s">
        <v>257</v>
      </c>
      <c r="F120" s="175"/>
      <c r="G120" s="175"/>
      <c r="H120" s="175"/>
      <c r="I120" s="175"/>
      <c r="J120" s="175"/>
      <c r="K120" s="86" t="s">
        <v>257</v>
      </c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86" t="s">
        <v>257</v>
      </c>
      <c r="X120" s="175"/>
      <c r="Y120" s="175"/>
      <c r="Z120" s="175"/>
      <c r="AA120" s="86" t="s">
        <v>257</v>
      </c>
      <c r="AB120" s="175"/>
      <c r="AC120" s="175"/>
      <c r="AD120" s="86" t="s">
        <v>257</v>
      </c>
      <c r="AE120" s="175"/>
    </row>
    <row r="121" spans="1:31" ht="15">
      <c r="A121" s="158">
        <v>115</v>
      </c>
      <c r="B121" s="158">
        <v>115</v>
      </c>
      <c r="C121" s="176">
        <v>43070</v>
      </c>
      <c r="D121" s="190" t="s">
        <v>322</v>
      </c>
      <c r="E121" s="86" t="s">
        <v>257</v>
      </c>
      <c r="F121" s="175"/>
      <c r="G121" s="175"/>
      <c r="H121" s="175"/>
      <c r="I121" s="175"/>
      <c r="J121" s="175"/>
      <c r="K121" s="86" t="s">
        <v>257</v>
      </c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86" t="s">
        <v>257</v>
      </c>
      <c r="X121" s="175"/>
      <c r="Y121" s="175"/>
      <c r="Z121" s="175"/>
      <c r="AA121" s="86" t="s">
        <v>257</v>
      </c>
      <c r="AB121" s="175"/>
      <c r="AC121" s="175"/>
      <c r="AD121" s="86" t="s">
        <v>257</v>
      </c>
      <c r="AE121" s="175"/>
    </row>
    <row r="122" spans="1:31" ht="15">
      <c r="A122" s="158">
        <v>116</v>
      </c>
      <c r="B122" s="158">
        <v>116</v>
      </c>
      <c r="C122" s="176">
        <v>43074</v>
      </c>
      <c r="D122" s="158" t="s">
        <v>320</v>
      </c>
      <c r="E122" s="86" t="s">
        <v>257</v>
      </c>
      <c r="F122" s="175"/>
      <c r="G122" s="175"/>
      <c r="H122" s="175"/>
      <c r="I122" s="175"/>
      <c r="J122" s="175"/>
      <c r="K122" s="86" t="s">
        <v>257</v>
      </c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86" t="s">
        <v>257</v>
      </c>
      <c r="X122" s="175"/>
      <c r="Y122" s="175"/>
      <c r="Z122" s="175"/>
      <c r="AA122" s="86" t="s">
        <v>257</v>
      </c>
      <c r="AB122" s="175"/>
      <c r="AC122" s="175"/>
      <c r="AD122" s="86" t="s">
        <v>257</v>
      </c>
      <c r="AE122" s="175"/>
    </row>
    <row r="123" spans="1:31" ht="15">
      <c r="A123" s="158">
        <v>117</v>
      </c>
      <c r="B123" s="158">
        <v>117</v>
      </c>
      <c r="C123" s="176" t="s">
        <v>309</v>
      </c>
      <c r="D123" s="158" t="s">
        <v>310</v>
      </c>
      <c r="E123" s="86"/>
      <c r="F123" s="177" t="s">
        <v>257</v>
      </c>
      <c r="G123" s="175"/>
      <c r="H123" s="175"/>
      <c r="I123" s="175"/>
      <c r="J123" s="177" t="s">
        <v>257</v>
      </c>
      <c r="K123" s="86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86"/>
      <c r="X123" s="175"/>
      <c r="Y123" s="175"/>
      <c r="Z123" s="175"/>
      <c r="AA123" s="86" t="s">
        <v>257</v>
      </c>
      <c r="AB123" s="175"/>
      <c r="AC123" s="175"/>
      <c r="AD123" s="86" t="s">
        <v>257</v>
      </c>
      <c r="AE123" s="175"/>
    </row>
    <row r="124" spans="1:31" ht="15">
      <c r="A124" s="158">
        <v>118</v>
      </c>
      <c r="B124" s="158">
        <v>118</v>
      </c>
      <c r="C124" s="176" t="s">
        <v>311</v>
      </c>
      <c r="D124" s="158" t="s">
        <v>312</v>
      </c>
      <c r="E124" s="86"/>
      <c r="F124" s="177" t="s">
        <v>257</v>
      </c>
      <c r="G124" s="175"/>
      <c r="H124" s="175"/>
      <c r="I124" s="175"/>
      <c r="J124" s="177" t="s">
        <v>257</v>
      </c>
      <c r="K124" s="86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86"/>
      <c r="X124" s="175"/>
      <c r="Y124" s="175"/>
      <c r="Z124" s="175"/>
      <c r="AA124" s="86" t="s">
        <v>257</v>
      </c>
      <c r="AB124" s="175"/>
      <c r="AC124" s="175"/>
      <c r="AD124" s="86" t="s">
        <v>257</v>
      </c>
      <c r="AE124" s="175"/>
    </row>
    <row r="125" spans="1:31" ht="15">
      <c r="A125" s="158">
        <v>119</v>
      </c>
      <c r="B125" s="158">
        <v>119</v>
      </c>
      <c r="C125" s="176" t="s">
        <v>313</v>
      </c>
      <c r="D125" s="158" t="s">
        <v>314</v>
      </c>
      <c r="E125" s="86"/>
      <c r="F125" s="177" t="s">
        <v>257</v>
      </c>
      <c r="G125" s="175"/>
      <c r="H125" s="175"/>
      <c r="I125" s="175"/>
      <c r="J125" s="177" t="s">
        <v>257</v>
      </c>
      <c r="K125" s="86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86"/>
      <c r="X125" s="175"/>
      <c r="Y125" s="175"/>
      <c r="Z125" s="175"/>
      <c r="AA125" s="86" t="s">
        <v>257</v>
      </c>
      <c r="AB125" s="175"/>
      <c r="AC125" s="175"/>
      <c r="AD125" s="86" t="s">
        <v>257</v>
      </c>
      <c r="AE125" s="175"/>
    </row>
    <row r="126" spans="1:31" ht="15">
      <c r="A126" s="158">
        <v>120</v>
      </c>
      <c r="B126" s="158">
        <v>120</v>
      </c>
      <c r="C126" s="176" t="s">
        <v>315</v>
      </c>
      <c r="D126" s="158" t="s">
        <v>316</v>
      </c>
      <c r="E126" s="86"/>
      <c r="F126" s="177" t="s">
        <v>257</v>
      </c>
      <c r="G126" s="175"/>
      <c r="H126" s="175"/>
      <c r="I126" s="175"/>
      <c r="J126" s="177" t="s">
        <v>257</v>
      </c>
      <c r="K126" s="86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86"/>
      <c r="X126" s="175"/>
      <c r="Y126" s="175"/>
      <c r="Z126" s="175"/>
      <c r="AA126" s="86" t="s">
        <v>257</v>
      </c>
      <c r="AB126" s="175"/>
      <c r="AC126" s="175"/>
      <c r="AD126" s="86" t="s">
        <v>257</v>
      </c>
      <c r="AE126" s="175"/>
    </row>
    <row r="127" spans="1:31" ht="15">
      <c r="A127" s="182"/>
      <c r="B127" s="182"/>
      <c r="C127" s="184"/>
      <c r="D127" s="182"/>
      <c r="E127" s="179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9"/>
      <c r="X127" s="178"/>
      <c r="Y127" s="178"/>
      <c r="Z127" s="178"/>
      <c r="AA127" s="179"/>
      <c r="AB127" s="178"/>
      <c r="AC127" s="178"/>
      <c r="AD127" s="179"/>
      <c r="AE127" s="178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21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130" zoomScaleNormal="100" zoomScaleSheetLayoutView="130" workbookViewId="0">
      <selection activeCell="F36" sqref="F36"/>
    </sheetView>
  </sheetViews>
  <sheetFormatPr defaultRowHeight="15"/>
  <cols>
    <col min="1" max="1" width="15.28515625" customWidth="1"/>
    <col min="2" max="2" width="11.85546875" customWidth="1"/>
    <col min="3" max="3" width="13.85546875" customWidth="1"/>
    <col min="4" max="4" width="17.5703125" customWidth="1"/>
    <col min="5" max="5" width="18" customWidth="1"/>
    <col min="6" max="6" width="19.140625" customWidth="1"/>
    <col min="7" max="7" width="12.140625" customWidth="1"/>
    <col min="8" max="8" width="12.28515625" customWidth="1"/>
    <col min="237" max="237" width="15.85546875" customWidth="1"/>
    <col min="239" max="239" width="14.7109375" customWidth="1"/>
    <col min="240" max="240" width="8.85546875" customWidth="1"/>
    <col min="243" max="243" width="32" customWidth="1"/>
    <col min="247" max="247" width="8.85546875" customWidth="1"/>
    <col min="250" max="250" width="8.85546875" customWidth="1"/>
    <col min="253" max="253" width="8.85546875" customWidth="1"/>
    <col min="256" max="256" width="8.85546875" customWidth="1"/>
    <col min="493" max="493" width="15.85546875" customWidth="1"/>
    <col min="495" max="495" width="14.7109375" customWidth="1"/>
    <col min="496" max="496" width="8.85546875" customWidth="1"/>
    <col min="499" max="499" width="32" customWidth="1"/>
    <col min="503" max="503" width="8.85546875" customWidth="1"/>
    <col min="506" max="506" width="8.85546875" customWidth="1"/>
    <col min="509" max="509" width="8.85546875" customWidth="1"/>
    <col min="512" max="512" width="8.85546875" customWidth="1"/>
    <col min="749" max="749" width="15.85546875" customWidth="1"/>
    <col min="751" max="751" width="14.7109375" customWidth="1"/>
    <col min="752" max="752" width="8.85546875" customWidth="1"/>
    <col min="755" max="755" width="32" customWidth="1"/>
    <col min="759" max="759" width="8.85546875" customWidth="1"/>
    <col min="762" max="762" width="8.85546875" customWidth="1"/>
    <col min="765" max="765" width="8.85546875" customWidth="1"/>
    <col min="768" max="768" width="8.85546875" customWidth="1"/>
    <col min="1005" max="1005" width="15.85546875" customWidth="1"/>
    <col min="1007" max="1007" width="14.7109375" customWidth="1"/>
    <col min="1008" max="1008" width="8.85546875" customWidth="1"/>
    <col min="1011" max="1011" width="32" customWidth="1"/>
    <col min="1015" max="1015" width="8.85546875" customWidth="1"/>
    <col min="1018" max="1018" width="8.85546875" customWidth="1"/>
    <col min="1021" max="1021" width="8.85546875" customWidth="1"/>
    <col min="1024" max="1024" width="8.85546875" customWidth="1"/>
    <col min="1261" max="1261" width="15.85546875" customWidth="1"/>
    <col min="1263" max="1263" width="14.7109375" customWidth="1"/>
    <col min="1264" max="1264" width="8.85546875" customWidth="1"/>
    <col min="1267" max="1267" width="32" customWidth="1"/>
    <col min="1271" max="1271" width="8.85546875" customWidth="1"/>
    <col min="1274" max="1274" width="8.85546875" customWidth="1"/>
    <col min="1277" max="1277" width="8.85546875" customWidth="1"/>
    <col min="1280" max="1280" width="8.85546875" customWidth="1"/>
    <col min="1517" max="1517" width="15.85546875" customWidth="1"/>
    <col min="1519" max="1519" width="14.7109375" customWidth="1"/>
    <col min="1520" max="1520" width="8.85546875" customWidth="1"/>
    <col min="1523" max="1523" width="32" customWidth="1"/>
    <col min="1527" max="1527" width="8.85546875" customWidth="1"/>
    <col min="1530" max="1530" width="8.85546875" customWidth="1"/>
    <col min="1533" max="1533" width="8.85546875" customWidth="1"/>
    <col min="1536" max="1536" width="8.85546875" customWidth="1"/>
    <col min="1773" max="1773" width="15.85546875" customWidth="1"/>
    <col min="1775" max="1775" width="14.7109375" customWidth="1"/>
    <col min="1776" max="1776" width="8.85546875" customWidth="1"/>
    <col min="1779" max="1779" width="32" customWidth="1"/>
    <col min="1783" max="1783" width="8.85546875" customWidth="1"/>
    <col min="1786" max="1786" width="8.85546875" customWidth="1"/>
    <col min="1789" max="1789" width="8.85546875" customWidth="1"/>
    <col min="1792" max="1792" width="8.85546875" customWidth="1"/>
    <col min="2029" max="2029" width="15.85546875" customWidth="1"/>
    <col min="2031" max="2031" width="14.7109375" customWidth="1"/>
    <col min="2032" max="2032" width="8.85546875" customWidth="1"/>
    <col min="2035" max="2035" width="32" customWidth="1"/>
    <col min="2039" max="2039" width="8.85546875" customWidth="1"/>
    <col min="2042" max="2042" width="8.85546875" customWidth="1"/>
    <col min="2045" max="2045" width="8.85546875" customWidth="1"/>
    <col min="2048" max="2048" width="8.85546875" customWidth="1"/>
    <col min="2285" max="2285" width="15.85546875" customWidth="1"/>
    <col min="2287" max="2287" width="14.7109375" customWidth="1"/>
    <col min="2288" max="2288" width="8.85546875" customWidth="1"/>
    <col min="2291" max="2291" width="32" customWidth="1"/>
    <col min="2295" max="2295" width="8.85546875" customWidth="1"/>
    <col min="2298" max="2298" width="8.85546875" customWidth="1"/>
    <col min="2301" max="2301" width="8.85546875" customWidth="1"/>
    <col min="2304" max="2304" width="8.85546875" customWidth="1"/>
    <col min="2541" max="2541" width="15.85546875" customWidth="1"/>
    <col min="2543" max="2543" width="14.7109375" customWidth="1"/>
    <col min="2544" max="2544" width="8.85546875" customWidth="1"/>
    <col min="2547" max="2547" width="32" customWidth="1"/>
    <col min="2551" max="2551" width="8.85546875" customWidth="1"/>
    <col min="2554" max="2554" width="8.85546875" customWidth="1"/>
    <col min="2557" max="2557" width="8.85546875" customWidth="1"/>
    <col min="2560" max="2560" width="8.85546875" customWidth="1"/>
    <col min="2797" max="2797" width="15.85546875" customWidth="1"/>
    <col min="2799" max="2799" width="14.7109375" customWidth="1"/>
    <col min="2800" max="2800" width="8.85546875" customWidth="1"/>
    <col min="2803" max="2803" width="32" customWidth="1"/>
    <col min="2807" max="2807" width="8.85546875" customWidth="1"/>
    <col min="2810" max="2810" width="8.85546875" customWidth="1"/>
    <col min="2813" max="2813" width="8.85546875" customWidth="1"/>
    <col min="2816" max="2816" width="8.85546875" customWidth="1"/>
    <col min="3053" max="3053" width="15.85546875" customWidth="1"/>
    <col min="3055" max="3055" width="14.7109375" customWidth="1"/>
    <col min="3056" max="3056" width="8.85546875" customWidth="1"/>
    <col min="3059" max="3059" width="32" customWidth="1"/>
    <col min="3063" max="3063" width="8.85546875" customWidth="1"/>
    <col min="3066" max="3066" width="8.85546875" customWidth="1"/>
    <col min="3069" max="3069" width="8.85546875" customWidth="1"/>
    <col min="3072" max="3072" width="8.85546875" customWidth="1"/>
    <col min="3309" max="3309" width="15.85546875" customWidth="1"/>
    <col min="3311" max="3311" width="14.7109375" customWidth="1"/>
    <col min="3312" max="3312" width="8.85546875" customWidth="1"/>
    <col min="3315" max="3315" width="32" customWidth="1"/>
    <col min="3319" max="3319" width="8.85546875" customWidth="1"/>
    <col min="3322" max="3322" width="8.85546875" customWidth="1"/>
    <col min="3325" max="3325" width="8.85546875" customWidth="1"/>
    <col min="3328" max="3328" width="8.85546875" customWidth="1"/>
    <col min="3565" max="3565" width="15.85546875" customWidth="1"/>
    <col min="3567" max="3567" width="14.7109375" customWidth="1"/>
    <col min="3568" max="3568" width="8.85546875" customWidth="1"/>
    <col min="3571" max="3571" width="32" customWidth="1"/>
    <col min="3575" max="3575" width="8.85546875" customWidth="1"/>
    <col min="3578" max="3578" width="8.85546875" customWidth="1"/>
    <col min="3581" max="3581" width="8.85546875" customWidth="1"/>
    <col min="3584" max="3584" width="8.85546875" customWidth="1"/>
    <col min="3821" max="3821" width="15.85546875" customWidth="1"/>
    <col min="3823" max="3823" width="14.7109375" customWidth="1"/>
    <col min="3824" max="3824" width="8.85546875" customWidth="1"/>
    <col min="3827" max="3827" width="32" customWidth="1"/>
    <col min="3831" max="3831" width="8.85546875" customWidth="1"/>
    <col min="3834" max="3834" width="8.85546875" customWidth="1"/>
    <col min="3837" max="3837" width="8.85546875" customWidth="1"/>
    <col min="3840" max="3840" width="8.85546875" customWidth="1"/>
    <col min="4077" max="4077" width="15.85546875" customWidth="1"/>
    <col min="4079" max="4079" width="14.7109375" customWidth="1"/>
    <col min="4080" max="4080" width="8.85546875" customWidth="1"/>
    <col min="4083" max="4083" width="32" customWidth="1"/>
    <col min="4087" max="4087" width="8.85546875" customWidth="1"/>
    <col min="4090" max="4090" width="8.85546875" customWidth="1"/>
    <col min="4093" max="4093" width="8.85546875" customWidth="1"/>
    <col min="4096" max="4096" width="8.85546875" customWidth="1"/>
    <col min="4333" max="4333" width="15.85546875" customWidth="1"/>
    <col min="4335" max="4335" width="14.7109375" customWidth="1"/>
    <col min="4336" max="4336" width="8.85546875" customWidth="1"/>
    <col min="4339" max="4339" width="32" customWidth="1"/>
    <col min="4343" max="4343" width="8.85546875" customWidth="1"/>
    <col min="4346" max="4346" width="8.85546875" customWidth="1"/>
    <col min="4349" max="4349" width="8.85546875" customWidth="1"/>
    <col min="4352" max="4352" width="8.85546875" customWidth="1"/>
    <col min="4589" max="4589" width="15.85546875" customWidth="1"/>
    <col min="4591" max="4591" width="14.7109375" customWidth="1"/>
    <col min="4592" max="4592" width="8.85546875" customWidth="1"/>
    <col min="4595" max="4595" width="32" customWidth="1"/>
    <col min="4599" max="4599" width="8.85546875" customWidth="1"/>
    <col min="4602" max="4602" width="8.85546875" customWidth="1"/>
    <col min="4605" max="4605" width="8.85546875" customWidth="1"/>
    <col min="4608" max="4608" width="8.85546875" customWidth="1"/>
    <col min="4845" max="4845" width="15.85546875" customWidth="1"/>
    <col min="4847" max="4847" width="14.7109375" customWidth="1"/>
    <col min="4848" max="4848" width="8.85546875" customWidth="1"/>
    <col min="4851" max="4851" width="32" customWidth="1"/>
    <col min="4855" max="4855" width="8.85546875" customWidth="1"/>
    <col min="4858" max="4858" width="8.85546875" customWidth="1"/>
    <col min="4861" max="4861" width="8.85546875" customWidth="1"/>
    <col min="4864" max="4864" width="8.85546875" customWidth="1"/>
    <col min="5101" max="5101" width="15.85546875" customWidth="1"/>
    <col min="5103" max="5103" width="14.7109375" customWidth="1"/>
    <col min="5104" max="5104" width="8.85546875" customWidth="1"/>
    <col min="5107" max="5107" width="32" customWidth="1"/>
    <col min="5111" max="5111" width="8.85546875" customWidth="1"/>
    <col min="5114" max="5114" width="8.85546875" customWidth="1"/>
    <col min="5117" max="5117" width="8.85546875" customWidth="1"/>
    <col min="5120" max="5120" width="8.85546875" customWidth="1"/>
    <col min="5357" max="5357" width="15.85546875" customWidth="1"/>
    <col min="5359" max="5359" width="14.7109375" customWidth="1"/>
    <col min="5360" max="5360" width="8.85546875" customWidth="1"/>
    <col min="5363" max="5363" width="32" customWidth="1"/>
    <col min="5367" max="5367" width="8.85546875" customWidth="1"/>
    <col min="5370" max="5370" width="8.85546875" customWidth="1"/>
    <col min="5373" max="5373" width="8.85546875" customWidth="1"/>
    <col min="5376" max="5376" width="8.85546875" customWidth="1"/>
    <col min="5613" max="5613" width="15.85546875" customWidth="1"/>
    <col min="5615" max="5615" width="14.7109375" customWidth="1"/>
    <col min="5616" max="5616" width="8.85546875" customWidth="1"/>
    <col min="5619" max="5619" width="32" customWidth="1"/>
    <col min="5623" max="5623" width="8.85546875" customWidth="1"/>
    <col min="5626" max="5626" width="8.85546875" customWidth="1"/>
    <col min="5629" max="5629" width="8.85546875" customWidth="1"/>
    <col min="5632" max="5632" width="8.85546875" customWidth="1"/>
    <col min="5869" max="5869" width="15.85546875" customWidth="1"/>
    <col min="5871" max="5871" width="14.7109375" customWidth="1"/>
    <col min="5872" max="5872" width="8.85546875" customWidth="1"/>
    <col min="5875" max="5875" width="32" customWidth="1"/>
    <col min="5879" max="5879" width="8.85546875" customWidth="1"/>
    <col min="5882" max="5882" width="8.85546875" customWidth="1"/>
    <col min="5885" max="5885" width="8.85546875" customWidth="1"/>
    <col min="5888" max="5888" width="8.85546875" customWidth="1"/>
    <col min="6125" max="6125" width="15.85546875" customWidth="1"/>
    <col min="6127" max="6127" width="14.7109375" customWidth="1"/>
    <col min="6128" max="6128" width="8.85546875" customWidth="1"/>
    <col min="6131" max="6131" width="32" customWidth="1"/>
    <col min="6135" max="6135" width="8.85546875" customWidth="1"/>
    <col min="6138" max="6138" width="8.85546875" customWidth="1"/>
    <col min="6141" max="6141" width="8.85546875" customWidth="1"/>
    <col min="6144" max="6144" width="8.85546875" customWidth="1"/>
    <col min="6381" max="6381" width="15.85546875" customWidth="1"/>
    <col min="6383" max="6383" width="14.7109375" customWidth="1"/>
    <col min="6384" max="6384" width="8.85546875" customWidth="1"/>
    <col min="6387" max="6387" width="32" customWidth="1"/>
    <col min="6391" max="6391" width="8.85546875" customWidth="1"/>
    <col min="6394" max="6394" width="8.85546875" customWidth="1"/>
    <col min="6397" max="6397" width="8.85546875" customWidth="1"/>
    <col min="6400" max="6400" width="8.85546875" customWidth="1"/>
    <col min="6637" max="6637" width="15.85546875" customWidth="1"/>
    <col min="6639" max="6639" width="14.7109375" customWidth="1"/>
    <col min="6640" max="6640" width="8.85546875" customWidth="1"/>
    <col min="6643" max="6643" width="32" customWidth="1"/>
    <col min="6647" max="6647" width="8.85546875" customWidth="1"/>
    <col min="6650" max="6650" width="8.85546875" customWidth="1"/>
    <col min="6653" max="6653" width="8.85546875" customWidth="1"/>
    <col min="6656" max="6656" width="8.85546875" customWidth="1"/>
    <col min="6893" max="6893" width="15.85546875" customWidth="1"/>
    <col min="6895" max="6895" width="14.7109375" customWidth="1"/>
    <col min="6896" max="6896" width="8.85546875" customWidth="1"/>
    <col min="6899" max="6899" width="32" customWidth="1"/>
    <col min="6903" max="6903" width="8.85546875" customWidth="1"/>
    <col min="6906" max="6906" width="8.85546875" customWidth="1"/>
    <col min="6909" max="6909" width="8.85546875" customWidth="1"/>
    <col min="6912" max="6912" width="8.85546875" customWidth="1"/>
    <col min="7149" max="7149" width="15.85546875" customWidth="1"/>
    <col min="7151" max="7151" width="14.7109375" customWidth="1"/>
    <col min="7152" max="7152" width="8.85546875" customWidth="1"/>
    <col min="7155" max="7155" width="32" customWidth="1"/>
    <col min="7159" max="7159" width="8.85546875" customWidth="1"/>
    <col min="7162" max="7162" width="8.85546875" customWidth="1"/>
    <col min="7165" max="7165" width="8.85546875" customWidth="1"/>
    <col min="7168" max="7168" width="8.85546875" customWidth="1"/>
    <col min="7405" max="7405" width="15.85546875" customWidth="1"/>
    <col min="7407" max="7407" width="14.7109375" customWidth="1"/>
    <col min="7408" max="7408" width="8.85546875" customWidth="1"/>
    <col min="7411" max="7411" width="32" customWidth="1"/>
    <col min="7415" max="7415" width="8.85546875" customWidth="1"/>
    <col min="7418" max="7418" width="8.85546875" customWidth="1"/>
    <col min="7421" max="7421" width="8.85546875" customWidth="1"/>
    <col min="7424" max="7424" width="8.85546875" customWidth="1"/>
    <col min="7661" max="7661" width="15.85546875" customWidth="1"/>
    <col min="7663" max="7663" width="14.7109375" customWidth="1"/>
    <col min="7664" max="7664" width="8.85546875" customWidth="1"/>
    <col min="7667" max="7667" width="32" customWidth="1"/>
    <col min="7671" max="7671" width="8.85546875" customWidth="1"/>
    <col min="7674" max="7674" width="8.85546875" customWidth="1"/>
    <col min="7677" max="7677" width="8.85546875" customWidth="1"/>
    <col min="7680" max="7680" width="8.85546875" customWidth="1"/>
    <col min="7917" max="7917" width="15.85546875" customWidth="1"/>
    <col min="7919" max="7919" width="14.7109375" customWidth="1"/>
    <col min="7920" max="7920" width="8.85546875" customWidth="1"/>
    <col min="7923" max="7923" width="32" customWidth="1"/>
    <col min="7927" max="7927" width="8.85546875" customWidth="1"/>
    <col min="7930" max="7930" width="8.85546875" customWidth="1"/>
    <col min="7933" max="7933" width="8.85546875" customWidth="1"/>
    <col min="7936" max="7936" width="8.85546875" customWidth="1"/>
    <col min="8173" max="8173" width="15.85546875" customWidth="1"/>
    <col min="8175" max="8175" width="14.7109375" customWidth="1"/>
    <col min="8176" max="8176" width="8.85546875" customWidth="1"/>
    <col min="8179" max="8179" width="32" customWidth="1"/>
    <col min="8183" max="8183" width="8.85546875" customWidth="1"/>
    <col min="8186" max="8186" width="8.85546875" customWidth="1"/>
    <col min="8189" max="8189" width="8.85546875" customWidth="1"/>
    <col min="8192" max="8192" width="8.85546875" customWidth="1"/>
    <col min="8429" max="8429" width="15.85546875" customWidth="1"/>
    <col min="8431" max="8431" width="14.7109375" customWidth="1"/>
    <col min="8432" max="8432" width="8.85546875" customWidth="1"/>
    <col min="8435" max="8435" width="32" customWidth="1"/>
    <col min="8439" max="8439" width="8.85546875" customWidth="1"/>
    <col min="8442" max="8442" width="8.85546875" customWidth="1"/>
    <col min="8445" max="8445" width="8.85546875" customWidth="1"/>
    <col min="8448" max="8448" width="8.85546875" customWidth="1"/>
    <col min="8685" max="8685" width="15.85546875" customWidth="1"/>
    <col min="8687" max="8687" width="14.7109375" customWidth="1"/>
    <col min="8688" max="8688" width="8.85546875" customWidth="1"/>
    <col min="8691" max="8691" width="32" customWidth="1"/>
    <col min="8695" max="8695" width="8.85546875" customWidth="1"/>
    <col min="8698" max="8698" width="8.85546875" customWidth="1"/>
    <col min="8701" max="8701" width="8.85546875" customWidth="1"/>
    <col min="8704" max="8704" width="8.85546875" customWidth="1"/>
    <col min="8941" max="8941" width="15.85546875" customWidth="1"/>
    <col min="8943" max="8943" width="14.7109375" customWidth="1"/>
    <col min="8944" max="8944" width="8.85546875" customWidth="1"/>
    <col min="8947" max="8947" width="32" customWidth="1"/>
    <col min="8951" max="8951" width="8.85546875" customWidth="1"/>
    <col min="8954" max="8954" width="8.85546875" customWidth="1"/>
    <col min="8957" max="8957" width="8.85546875" customWidth="1"/>
    <col min="8960" max="8960" width="8.85546875" customWidth="1"/>
    <col min="9197" max="9197" width="15.85546875" customWidth="1"/>
    <col min="9199" max="9199" width="14.7109375" customWidth="1"/>
    <col min="9200" max="9200" width="8.85546875" customWidth="1"/>
    <col min="9203" max="9203" width="32" customWidth="1"/>
    <col min="9207" max="9207" width="8.85546875" customWidth="1"/>
    <col min="9210" max="9210" width="8.85546875" customWidth="1"/>
    <col min="9213" max="9213" width="8.85546875" customWidth="1"/>
    <col min="9216" max="9216" width="8.85546875" customWidth="1"/>
    <col min="9453" max="9453" width="15.85546875" customWidth="1"/>
    <col min="9455" max="9455" width="14.7109375" customWidth="1"/>
    <col min="9456" max="9456" width="8.85546875" customWidth="1"/>
    <col min="9459" max="9459" width="32" customWidth="1"/>
    <col min="9463" max="9463" width="8.85546875" customWidth="1"/>
    <col min="9466" max="9466" width="8.85546875" customWidth="1"/>
    <col min="9469" max="9469" width="8.85546875" customWidth="1"/>
    <col min="9472" max="9472" width="8.85546875" customWidth="1"/>
    <col min="9709" max="9709" width="15.85546875" customWidth="1"/>
    <col min="9711" max="9711" width="14.7109375" customWidth="1"/>
    <col min="9712" max="9712" width="8.85546875" customWidth="1"/>
    <col min="9715" max="9715" width="32" customWidth="1"/>
    <col min="9719" max="9719" width="8.85546875" customWidth="1"/>
    <col min="9722" max="9722" width="8.85546875" customWidth="1"/>
    <col min="9725" max="9725" width="8.85546875" customWidth="1"/>
    <col min="9728" max="9728" width="8.85546875" customWidth="1"/>
    <col min="9965" max="9965" width="15.85546875" customWidth="1"/>
    <col min="9967" max="9967" width="14.7109375" customWidth="1"/>
    <col min="9968" max="9968" width="8.85546875" customWidth="1"/>
    <col min="9971" max="9971" width="32" customWidth="1"/>
    <col min="9975" max="9975" width="8.85546875" customWidth="1"/>
    <col min="9978" max="9978" width="8.85546875" customWidth="1"/>
    <col min="9981" max="9981" width="8.85546875" customWidth="1"/>
    <col min="9984" max="9984" width="8.85546875" customWidth="1"/>
    <col min="10221" max="10221" width="15.85546875" customWidth="1"/>
    <col min="10223" max="10223" width="14.7109375" customWidth="1"/>
    <col min="10224" max="10224" width="8.85546875" customWidth="1"/>
    <col min="10227" max="10227" width="32" customWidth="1"/>
    <col min="10231" max="10231" width="8.85546875" customWidth="1"/>
    <col min="10234" max="10234" width="8.85546875" customWidth="1"/>
    <col min="10237" max="10237" width="8.85546875" customWidth="1"/>
    <col min="10240" max="10240" width="8.85546875" customWidth="1"/>
    <col min="10477" max="10477" width="15.85546875" customWidth="1"/>
    <col min="10479" max="10479" width="14.7109375" customWidth="1"/>
    <col min="10480" max="10480" width="8.85546875" customWidth="1"/>
    <col min="10483" max="10483" width="32" customWidth="1"/>
    <col min="10487" max="10487" width="8.85546875" customWidth="1"/>
    <col min="10490" max="10490" width="8.85546875" customWidth="1"/>
    <col min="10493" max="10493" width="8.85546875" customWidth="1"/>
    <col min="10496" max="10496" width="8.85546875" customWidth="1"/>
    <col min="10733" max="10733" width="15.85546875" customWidth="1"/>
    <col min="10735" max="10735" width="14.7109375" customWidth="1"/>
    <col min="10736" max="10736" width="8.85546875" customWidth="1"/>
    <col min="10739" max="10739" width="32" customWidth="1"/>
    <col min="10743" max="10743" width="8.85546875" customWidth="1"/>
    <col min="10746" max="10746" width="8.85546875" customWidth="1"/>
    <col min="10749" max="10749" width="8.85546875" customWidth="1"/>
    <col min="10752" max="10752" width="8.85546875" customWidth="1"/>
    <col min="10989" max="10989" width="15.85546875" customWidth="1"/>
    <col min="10991" max="10991" width="14.7109375" customWidth="1"/>
    <col min="10992" max="10992" width="8.85546875" customWidth="1"/>
    <col min="10995" max="10995" width="32" customWidth="1"/>
    <col min="10999" max="10999" width="8.85546875" customWidth="1"/>
    <col min="11002" max="11002" width="8.85546875" customWidth="1"/>
    <col min="11005" max="11005" width="8.85546875" customWidth="1"/>
    <col min="11008" max="11008" width="8.85546875" customWidth="1"/>
    <col min="11245" max="11245" width="15.85546875" customWidth="1"/>
    <col min="11247" max="11247" width="14.7109375" customWidth="1"/>
    <col min="11248" max="11248" width="8.85546875" customWidth="1"/>
    <col min="11251" max="11251" width="32" customWidth="1"/>
    <col min="11255" max="11255" width="8.85546875" customWidth="1"/>
    <col min="11258" max="11258" width="8.85546875" customWidth="1"/>
    <col min="11261" max="11261" width="8.85546875" customWidth="1"/>
    <col min="11264" max="11264" width="8.85546875" customWidth="1"/>
    <col min="11501" max="11501" width="15.85546875" customWidth="1"/>
    <col min="11503" max="11503" width="14.7109375" customWidth="1"/>
    <col min="11504" max="11504" width="8.85546875" customWidth="1"/>
    <col min="11507" max="11507" width="32" customWidth="1"/>
    <col min="11511" max="11511" width="8.85546875" customWidth="1"/>
    <col min="11514" max="11514" width="8.85546875" customWidth="1"/>
    <col min="11517" max="11517" width="8.85546875" customWidth="1"/>
    <col min="11520" max="11520" width="8.85546875" customWidth="1"/>
    <col min="11757" max="11757" width="15.85546875" customWidth="1"/>
    <col min="11759" max="11759" width="14.7109375" customWidth="1"/>
    <col min="11760" max="11760" width="8.85546875" customWidth="1"/>
    <col min="11763" max="11763" width="32" customWidth="1"/>
    <col min="11767" max="11767" width="8.85546875" customWidth="1"/>
    <col min="11770" max="11770" width="8.85546875" customWidth="1"/>
    <col min="11773" max="11773" width="8.85546875" customWidth="1"/>
    <col min="11776" max="11776" width="8.85546875" customWidth="1"/>
    <col min="12013" max="12013" width="15.85546875" customWidth="1"/>
    <col min="12015" max="12015" width="14.7109375" customWidth="1"/>
    <col min="12016" max="12016" width="8.85546875" customWidth="1"/>
    <col min="12019" max="12019" width="32" customWidth="1"/>
    <col min="12023" max="12023" width="8.85546875" customWidth="1"/>
    <col min="12026" max="12026" width="8.85546875" customWidth="1"/>
    <col min="12029" max="12029" width="8.85546875" customWidth="1"/>
    <col min="12032" max="12032" width="8.85546875" customWidth="1"/>
    <col min="12269" max="12269" width="15.85546875" customWidth="1"/>
    <col min="12271" max="12271" width="14.7109375" customWidth="1"/>
    <col min="12272" max="12272" width="8.85546875" customWidth="1"/>
    <col min="12275" max="12275" width="32" customWidth="1"/>
    <col min="12279" max="12279" width="8.85546875" customWidth="1"/>
    <col min="12282" max="12282" width="8.85546875" customWidth="1"/>
    <col min="12285" max="12285" width="8.85546875" customWidth="1"/>
    <col min="12288" max="12288" width="8.85546875" customWidth="1"/>
    <col min="12525" max="12525" width="15.85546875" customWidth="1"/>
    <col min="12527" max="12527" width="14.7109375" customWidth="1"/>
    <col min="12528" max="12528" width="8.85546875" customWidth="1"/>
    <col min="12531" max="12531" width="32" customWidth="1"/>
    <col min="12535" max="12535" width="8.85546875" customWidth="1"/>
    <col min="12538" max="12538" width="8.85546875" customWidth="1"/>
    <col min="12541" max="12541" width="8.85546875" customWidth="1"/>
    <col min="12544" max="12544" width="8.85546875" customWidth="1"/>
    <col min="12781" max="12781" width="15.85546875" customWidth="1"/>
    <col min="12783" max="12783" width="14.7109375" customWidth="1"/>
    <col min="12784" max="12784" width="8.85546875" customWidth="1"/>
    <col min="12787" max="12787" width="32" customWidth="1"/>
    <col min="12791" max="12791" width="8.85546875" customWidth="1"/>
    <col min="12794" max="12794" width="8.85546875" customWidth="1"/>
    <col min="12797" max="12797" width="8.85546875" customWidth="1"/>
    <col min="12800" max="12800" width="8.85546875" customWidth="1"/>
    <col min="13037" max="13037" width="15.85546875" customWidth="1"/>
    <col min="13039" max="13039" width="14.7109375" customWidth="1"/>
    <col min="13040" max="13040" width="8.85546875" customWidth="1"/>
    <col min="13043" max="13043" width="32" customWidth="1"/>
    <col min="13047" max="13047" width="8.85546875" customWidth="1"/>
    <col min="13050" max="13050" width="8.85546875" customWidth="1"/>
    <col min="13053" max="13053" width="8.85546875" customWidth="1"/>
    <col min="13056" max="13056" width="8.85546875" customWidth="1"/>
    <col min="13293" max="13293" width="15.85546875" customWidth="1"/>
    <col min="13295" max="13295" width="14.7109375" customWidth="1"/>
    <col min="13296" max="13296" width="8.85546875" customWidth="1"/>
    <col min="13299" max="13299" width="32" customWidth="1"/>
    <col min="13303" max="13303" width="8.85546875" customWidth="1"/>
    <col min="13306" max="13306" width="8.85546875" customWidth="1"/>
    <col min="13309" max="13309" width="8.85546875" customWidth="1"/>
    <col min="13312" max="13312" width="8.85546875" customWidth="1"/>
    <col min="13549" max="13549" width="15.85546875" customWidth="1"/>
    <col min="13551" max="13551" width="14.7109375" customWidth="1"/>
    <col min="13552" max="13552" width="8.85546875" customWidth="1"/>
    <col min="13555" max="13555" width="32" customWidth="1"/>
    <col min="13559" max="13559" width="8.85546875" customWidth="1"/>
    <col min="13562" max="13562" width="8.85546875" customWidth="1"/>
    <col min="13565" max="13565" width="8.85546875" customWidth="1"/>
    <col min="13568" max="13568" width="8.85546875" customWidth="1"/>
    <col min="13805" max="13805" width="15.85546875" customWidth="1"/>
    <col min="13807" max="13807" width="14.7109375" customWidth="1"/>
    <col min="13808" max="13808" width="8.85546875" customWidth="1"/>
    <col min="13811" max="13811" width="32" customWidth="1"/>
    <col min="13815" max="13815" width="8.85546875" customWidth="1"/>
    <col min="13818" max="13818" width="8.85546875" customWidth="1"/>
    <col min="13821" max="13821" width="8.85546875" customWidth="1"/>
    <col min="13824" max="13824" width="8.85546875" customWidth="1"/>
    <col min="14061" max="14061" width="15.85546875" customWidth="1"/>
    <col min="14063" max="14063" width="14.7109375" customWidth="1"/>
    <col min="14064" max="14064" width="8.85546875" customWidth="1"/>
    <col min="14067" max="14067" width="32" customWidth="1"/>
    <col min="14071" max="14071" width="8.85546875" customWidth="1"/>
    <col min="14074" max="14074" width="8.85546875" customWidth="1"/>
    <col min="14077" max="14077" width="8.85546875" customWidth="1"/>
    <col min="14080" max="14080" width="8.85546875" customWidth="1"/>
    <col min="14317" max="14317" width="15.85546875" customWidth="1"/>
    <col min="14319" max="14319" width="14.7109375" customWidth="1"/>
    <col min="14320" max="14320" width="8.85546875" customWidth="1"/>
    <col min="14323" max="14323" width="32" customWidth="1"/>
    <col min="14327" max="14327" width="8.85546875" customWidth="1"/>
    <col min="14330" max="14330" width="8.85546875" customWidth="1"/>
    <col min="14333" max="14333" width="8.85546875" customWidth="1"/>
    <col min="14336" max="14336" width="8.85546875" customWidth="1"/>
    <col min="14573" max="14573" width="15.85546875" customWidth="1"/>
    <col min="14575" max="14575" width="14.7109375" customWidth="1"/>
    <col min="14576" max="14576" width="8.85546875" customWidth="1"/>
    <col min="14579" max="14579" width="32" customWidth="1"/>
    <col min="14583" max="14583" width="8.85546875" customWidth="1"/>
    <col min="14586" max="14586" width="8.85546875" customWidth="1"/>
    <col min="14589" max="14589" width="8.85546875" customWidth="1"/>
    <col min="14592" max="14592" width="8.85546875" customWidth="1"/>
    <col min="14829" max="14829" width="15.85546875" customWidth="1"/>
    <col min="14831" max="14831" width="14.7109375" customWidth="1"/>
    <col min="14832" max="14832" width="8.85546875" customWidth="1"/>
    <col min="14835" max="14835" width="32" customWidth="1"/>
    <col min="14839" max="14839" width="8.85546875" customWidth="1"/>
    <col min="14842" max="14842" width="8.85546875" customWidth="1"/>
    <col min="14845" max="14845" width="8.85546875" customWidth="1"/>
    <col min="14848" max="14848" width="8.85546875" customWidth="1"/>
    <col min="15085" max="15085" width="15.85546875" customWidth="1"/>
    <col min="15087" max="15087" width="14.7109375" customWidth="1"/>
    <col min="15088" max="15088" width="8.85546875" customWidth="1"/>
    <col min="15091" max="15091" width="32" customWidth="1"/>
    <col min="15095" max="15095" width="8.85546875" customWidth="1"/>
    <col min="15098" max="15098" width="8.85546875" customWidth="1"/>
    <col min="15101" max="15101" width="8.85546875" customWidth="1"/>
    <col min="15104" max="15104" width="8.85546875" customWidth="1"/>
    <col min="15341" max="15341" width="15.85546875" customWidth="1"/>
    <col min="15343" max="15343" width="14.7109375" customWidth="1"/>
    <col min="15344" max="15344" width="8.85546875" customWidth="1"/>
    <col min="15347" max="15347" width="32" customWidth="1"/>
    <col min="15351" max="15351" width="8.85546875" customWidth="1"/>
    <col min="15354" max="15354" width="8.85546875" customWidth="1"/>
    <col min="15357" max="15357" width="8.85546875" customWidth="1"/>
    <col min="15360" max="15360" width="8.85546875" customWidth="1"/>
    <col min="15597" max="15597" width="15.85546875" customWidth="1"/>
    <col min="15599" max="15599" width="14.7109375" customWidth="1"/>
    <col min="15600" max="15600" width="8.85546875" customWidth="1"/>
    <col min="15603" max="15603" width="32" customWidth="1"/>
    <col min="15607" max="15607" width="8.85546875" customWidth="1"/>
    <col min="15610" max="15610" width="8.85546875" customWidth="1"/>
    <col min="15613" max="15613" width="8.85546875" customWidth="1"/>
    <col min="15616" max="15616" width="8.85546875" customWidth="1"/>
    <col min="15853" max="15853" width="15.85546875" customWidth="1"/>
    <col min="15855" max="15855" width="14.7109375" customWidth="1"/>
    <col min="15856" max="15856" width="8.85546875" customWidth="1"/>
    <col min="15859" max="15859" width="32" customWidth="1"/>
    <col min="15863" max="15863" width="8.85546875" customWidth="1"/>
    <col min="15866" max="15866" width="8.85546875" customWidth="1"/>
    <col min="15869" max="15869" width="8.85546875" customWidth="1"/>
    <col min="15872" max="15872" width="8.85546875" customWidth="1"/>
    <col min="16109" max="16109" width="15.85546875" customWidth="1"/>
    <col min="16111" max="16111" width="14.7109375" customWidth="1"/>
    <col min="16112" max="16112" width="8.85546875" customWidth="1"/>
    <col min="16115" max="16115" width="32" customWidth="1"/>
    <col min="16119" max="16119" width="8.85546875" customWidth="1"/>
    <col min="16122" max="16122" width="8.85546875" customWidth="1"/>
    <col min="16125" max="16125" width="8.85546875" customWidth="1"/>
    <col min="16128" max="16128" width="8.85546875" customWidth="1"/>
  </cols>
  <sheetData>
    <row r="1" spans="1:6" ht="15" customHeight="1">
      <c r="A1" s="220" t="s">
        <v>43</v>
      </c>
      <c r="B1" s="220"/>
      <c r="C1" s="220"/>
      <c r="D1" s="220"/>
      <c r="E1" s="220"/>
      <c r="F1" s="220"/>
    </row>
    <row r="2" spans="1:6" ht="57" customHeight="1" thickBot="1">
      <c r="A2" s="220"/>
      <c r="B2" s="220"/>
      <c r="C2" s="220"/>
      <c r="D2" s="220"/>
      <c r="E2" s="220"/>
      <c r="F2" s="220"/>
    </row>
    <row r="3" spans="1:6" ht="18.75" customHeight="1">
      <c r="A3" s="266" t="s">
        <v>44</v>
      </c>
      <c r="B3" s="267"/>
      <c r="C3" s="268"/>
      <c r="D3" s="93" t="s">
        <v>259</v>
      </c>
      <c r="E3" s="93" t="s">
        <v>267</v>
      </c>
      <c r="F3" s="275" t="s">
        <v>7</v>
      </c>
    </row>
    <row r="4" spans="1:6" ht="22.9" customHeight="1">
      <c r="A4" s="269"/>
      <c r="B4" s="270"/>
      <c r="C4" s="271"/>
      <c r="D4" s="94" t="s">
        <v>45</v>
      </c>
      <c r="E4" s="95" t="s">
        <v>45</v>
      </c>
      <c r="F4" s="276"/>
    </row>
    <row r="5" spans="1:6" ht="15.75" customHeight="1" thickBot="1">
      <c r="A5" s="272"/>
      <c r="B5" s="273"/>
      <c r="C5" s="274"/>
      <c r="D5" s="96" t="s">
        <v>46</v>
      </c>
      <c r="E5" s="97" t="s">
        <v>46</v>
      </c>
      <c r="F5" s="277"/>
    </row>
    <row r="6" spans="1:6" ht="15.75" thickBot="1">
      <c r="A6" s="278"/>
      <c r="B6" s="279"/>
      <c r="C6" s="280"/>
      <c r="D6" s="98"/>
      <c r="E6" s="99"/>
      <c r="F6" s="100"/>
    </row>
    <row r="7" spans="1:6" ht="15" hidden="1" customHeight="1">
      <c r="A7" s="281"/>
      <c r="B7" s="101"/>
      <c r="C7" s="102" t="s">
        <v>47</v>
      </c>
      <c r="D7" s="103"/>
      <c r="E7" s="104"/>
      <c r="F7" s="105"/>
    </row>
    <row r="8" spans="1:6" ht="15" hidden="1" customHeight="1">
      <c r="A8" s="282"/>
      <c r="B8" s="106"/>
      <c r="C8" s="107" t="s">
        <v>48</v>
      </c>
      <c r="D8" s="108"/>
      <c r="E8" s="109"/>
      <c r="F8" s="110"/>
    </row>
    <row r="9" spans="1:6" ht="15" hidden="1" customHeight="1">
      <c r="A9" s="283"/>
      <c r="B9" s="106"/>
      <c r="C9" s="107" t="s">
        <v>49</v>
      </c>
      <c r="D9" s="108"/>
      <c r="E9" s="109"/>
      <c r="F9" s="110"/>
    </row>
    <row r="10" spans="1:6" ht="15" hidden="1" customHeight="1">
      <c r="A10" s="282"/>
      <c r="B10" s="106"/>
      <c r="C10" s="107" t="s">
        <v>49</v>
      </c>
      <c r="D10" s="108"/>
      <c r="E10" s="109"/>
      <c r="F10" s="110"/>
    </row>
    <row r="11" spans="1:6" ht="15" hidden="1" customHeight="1">
      <c r="A11" s="283"/>
      <c r="B11" s="106"/>
      <c r="C11" s="107" t="s">
        <v>50</v>
      </c>
      <c r="D11" s="108"/>
      <c r="E11" s="109"/>
      <c r="F11" s="110"/>
    </row>
    <row r="12" spans="1:6" ht="15" hidden="1" customHeight="1">
      <c r="A12" s="282"/>
      <c r="B12" s="106"/>
      <c r="C12" s="107" t="s">
        <v>51</v>
      </c>
      <c r="D12" s="108"/>
      <c r="E12" s="109"/>
      <c r="F12" s="110"/>
    </row>
    <row r="13" spans="1:6" ht="15" hidden="1" customHeight="1">
      <c r="A13" s="284"/>
      <c r="B13" s="106"/>
      <c r="C13" s="111" t="s">
        <v>52</v>
      </c>
      <c r="D13" s="108"/>
      <c r="E13" s="109"/>
      <c r="F13" s="110"/>
    </row>
    <row r="14" spans="1:6" ht="15" hidden="1" customHeight="1">
      <c r="A14" s="285"/>
      <c r="B14" s="106"/>
      <c r="C14" s="111" t="s">
        <v>53</v>
      </c>
      <c r="D14" s="108"/>
      <c r="E14" s="109"/>
      <c r="F14" s="110"/>
    </row>
    <row r="15" spans="1:6" ht="15" hidden="1" customHeight="1">
      <c r="A15" s="286"/>
      <c r="B15" s="106"/>
      <c r="C15" s="111" t="s">
        <v>54</v>
      </c>
      <c r="D15" s="108"/>
      <c r="E15" s="109"/>
      <c r="F15" s="110"/>
    </row>
    <row r="16" spans="1:6" ht="15" hidden="1" customHeight="1">
      <c r="A16" s="284"/>
      <c r="B16" s="106"/>
      <c r="C16" s="111" t="s">
        <v>55</v>
      </c>
      <c r="D16" s="108"/>
      <c r="E16" s="109"/>
      <c r="F16" s="110"/>
    </row>
    <row r="17" spans="1:6" ht="15" hidden="1" customHeight="1">
      <c r="A17" s="286"/>
      <c r="B17" s="106"/>
      <c r="C17" s="111" t="s">
        <v>56</v>
      </c>
      <c r="D17" s="108"/>
      <c r="E17" s="109"/>
      <c r="F17" s="110"/>
    </row>
    <row r="18" spans="1:6" ht="15" hidden="1" customHeight="1">
      <c r="A18" s="284"/>
      <c r="B18" s="106"/>
      <c r="C18" s="111" t="s">
        <v>57</v>
      </c>
      <c r="D18" s="108"/>
      <c r="E18" s="109"/>
      <c r="F18" s="110"/>
    </row>
    <row r="19" spans="1:6" ht="15" hidden="1" customHeight="1">
      <c r="A19" s="285"/>
      <c r="B19" s="106"/>
      <c r="C19" s="111" t="s">
        <v>58</v>
      </c>
      <c r="D19" s="108"/>
      <c r="E19" s="109"/>
      <c r="F19" s="110"/>
    </row>
    <row r="20" spans="1:6" ht="15" hidden="1" customHeight="1">
      <c r="A20" s="286"/>
      <c r="B20" s="106"/>
      <c r="C20" s="111" t="s">
        <v>59</v>
      </c>
      <c r="D20" s="108"/>
      <c r="E20" s="109"/>
      <c r="F20" s="110"/>
    </row>
    <row r="21" spans="1:6" ht="15" hidden="1" customHeight="1">
      <c r="A21" s="284"/>
      <c r="B21" s="106"/>
      <c r="C21" s="111" t="s">
        <v>60</v>
      </c>
      <c r="D21" s="108"/>
      <c r="E21" s="109"/>
      <c r="F21" s="110"/>
    </row>
    <row r="22" spans="1:6" ht="15" hidden="1" customHeight="1">
      <c r="A22" s="286"/>
      <c r="B22" s="106"/>
      <c r="C22" s="111" t="s">
        <v>61</v>
      </c>
      <c r="D22" s="108"/>
      <c r="E22" s="109"/>
      <c r="F22" s="110"/>
    </row>
    <row r="23" spans="1:6" ht="15" hidden="1" customHeight="1">
      <c r="A23" s="112"/>
      <c r="B23" s="106"/>
      <c r="C23" s="111" t="s">
        <v>62</v>
      </c>
      <c r="D23" s="108"/>
      <c r="E23" s="109"/>
      <c r="F23" s="110"/>
    </row>
    <row r="24" spans="1:6" ht="15" hidden="1" customHeight="1" thickBot="1">
      <c r="A24" s="113"/>
      <c r="B24" s="114"/>
      <c r="C24" s="115" t="s">
        <v>63</v>
      </c>
      <c r="D24" s="116"/>
      <c r="E24" s="117"/>
      <c r="F24" s="118"/>
    </row>
    <row r="25" spans="1:6" ht="14.45" hidden="1" customHeight="1">
      <c r="A25" s="264"/>
      <c r="B25" s="119"/>
      <c r="C25" s="120" t="s">
        <v>64</v>
      </c>
      <c r="D25" s="121"/>
      <c r="E25" s="122"/>
      <c r="F25" s="123"/>
    </row>
    <row r="26" spans="1:6" ht="14.45" hidden="1" customHeight="1">
      <c r="A26" s="265"/>
      <c r="B26" s="124"/>
      <c r="C26" s="125" t="s">
        <v>65</v>
      </c>
      <c r="D26" s="126"/>
      <c r="E26" s="127"/>
      <c r="F26" s="128"/>
    </row>
    <row r="27" spans="1:6" ht="14.45" hidden="1" customHeight="1">
      <c r="A27" s="233"/>
      <c r="B27" s="124"/>
      <c r="C27" s="125" t="s">
        <v>66</v>
      </c>
      <c r="D27" s="126"/>
      <c r="E27" s="127"/>
      <c r="F27" s="128"/>
    </row>
    <row r="28" spans="1:6" ht="14.45" hidden="1" customHeight="1">
      <c r="A28" s="232"/>
      <c r="B28" s="124"/>
      <c r="C28" s="125" t="s">
        <v>67</v>
      </c>
      <c r="D28" s="126"/>
      <c r="E28" s="127"/>
      <c r="F28" s="128"/>
    </row>
    <row r="29" spans="1:6" ht="14.45" hidden="1" customHeight="1">
      <c r="A29" s="233"/>
      <c r="B29" s="124"/>
      <c r="C29" s="125" t="s">
        <v>68</v>
      </c>
      <c r="D29" s="126"/>
      <c r="E29" s="127"/>
      <c r="F29" s="128"/>
    </row>
    <row r="30" spans="1:6" ht="14.45" hidden="1" customHeight="1">
      <c r="A30" s="234" t="s">
        <v>69</v>
      </c>
      <c r="B30" s="235"/>
      <c r="C30" s="236"/>
      <c r="D30" s="129"/>
      <c r="E30" s="130"/>
      <c r="F30" s="131"/>
    </row>
    <row r="31" spans="1:6" ht="34.15" hidden="1" customHeight="1">
      <c r="A31" s="237"/>
      <c r="B31" s="238"/>
      <c r="C31" s="239"/>
      <c r="D31" s="129"/>
      <c r="E31" s="130"/>
      <c r="F31" s="131"/>
    </row>
    <row r="32" spans="1:6">
      <c r="A32" s="240"/>
      <c r="B32" s="241"/>
      <c r="C32" s="242"/>
      <c r="D32" s="130">
        <v>0.23899999999999999</v>
      </c>
      <c r="E32" s="130">
        <v>0.23899999999999999</v>
      </c>
      <c r="F32" s="132">
        <f>(E32-D32)/MAX(D32:E32)</f>
        <v>0</v>
      </c>
    </row>
    <row r="33" spans="1:8" ht="14.45" hidden="1" customHeight="1">
      <c r="A33" s="133"/>
      <c r="B33" s="134"/>
      <c r="C33" s="135" t="s">
        <v>70</v>
      </c>
      <c r="D33" s="130"/>
      <c r="E33" s="130"/>
      <c r="F33" s="132" t="e">
        <f t="shared" ref="F33:F44" si="0">(E33-D33)/MAX(D33:E33)</f>
        <v>#DIV/0!</v>
      </c>
    </row>
    <row r="34" spans="1:8">
      <c r="A34" s="243" t="s">
        <v>71</v>
      </c>
      <c r="B34" s="244"/>
      <c r="C34" s="245"/>
      <c r="D34" s="130">
        <v>218.49</v>
      </c>
      <c r="E34" s="130">
        <v>218.49</v>
      </c>
      <c r="F34" s="132">
        <f t="shared" si="0"/>
        <v>0</v>
      </c>
    </row>
    <row r="35" spans="1:8" ht="15.75" thickBot="1">
      <c r="A35" s="246" t="s">
        <v>72</v>
      </c>
      <c r="B35" s="247"/>
      <c r="C35" s="248"/>
      <c r="D35" s="137">
        <f>SUM(D25:D29)+D33</f>
        <v>0</v>
      </c>
      <c r="E35" s="137">
        <f>SUM(E25:E29)+E33</f>
        <v>0</v>
      </c>
      <c r="F35" s="138">
        <v>0</v>
      </c>
    </row>
    <row r="36" spans="1:8">
      <c r="A36" s="249" t="s">
        <v>73</v>
      </c>
      <c r="B36" s="250"/>
      <c r="C36" s="251"/>
      <c r="D36" s="139">
        <f>SUM(D30:D32)+D34</f>
        <v>218.72900000000001</v>
      </c>
      <c r="E36" s="139">
        <f>SUM(E30:E32)+E34</f>
        <v>218.72900000000001</v>
      </c>
      <c r="F36" s="140">
        <f t="shared" si="0"/>
        <v>0</v>
      </c>
    </row>
    <row r="37" spans="1:8" ht="14.45" hidden="1" customHeight="1">
      <c r="A37" s="234" t="s">
        <v>74</v>
      </c>
      <c r="B37" s="235"/>
      <c r="C37" s="236"/>
      <c r="D37" s="130"/>
      <c r="E37" s="130"/>
      <c r="F37" s="132" t="e">
        <f t="shared" si="0"/>
        <v>#DIV/0!</v>
      </c>
    </row>
    <row r="38" spans="1:8" ht="34.15" hidden="1" customHeight="1">
      <c r="A38" s="237"/>
      <c r="B38" s="238"/>
      <c r="C38" s="239"/>
      <c r="D38" s="130"/>
      <c r="E38" s="130"/>
      <c r="F38" s="132" t="e">
        <f t="shared" si="0"/>
        <v>#DIV/0!</v>
      </c>
    </row>
    <row r="39" spans="1:8">
      <c r="A39" s="240"/>
      <c r="B39" s="241"/>
      <c r="C39" s="242"/>
      <c r="D39" s="130">
        <v>5.96</v>
      </c>
      <c r="E39" s="130">
        <v>5.96</v>
      </c>
      <c r="F39" s="132">
        <f t="shared" si="0"/>
        <v>0</v>
      </c>
    </row>
    <row r="40" spans="1:8" ht="15.75" thickBot="1">
      <c r="A40" s="252" t="s">
        <v>270</v>
      </c>
      <c r="B40" s="253"/>
      <c r="C40" s="254"/>
      <c r="D40" s="141">
        <v>91.8</v>
      </c>
      <c r="E40" s="141">
        <v>91.8</v>
      </c>
      <c r="F40" s="142">
        <f t="shared" si="0"/>
        <v>0</v>
      </c>
    </row>
    <row r="41" spans="1:8" ht="15.75" thickBot="1">
      <c r="A41" s="255" t="s">
        <v>75</v>
      </c>
      <c r="B41" s="256"/>
      <c r="C41" s="257"/>
      <c r="D41" s="143">
        <f>SUM(D37:D40)</f>
        <v>97.759999999999991</v>
      </c>
      <c r="E41" s="143">
        <f>SUM(E37:E40)</f>
        <v>97.759999999999991</v>
      </c>
      <c r="F41" s="144">
        <f t="shared" si="0"/>
        <v>0</v>
      </c>
    </row>
    <row r="42" spans="1:8">
      <c r="A42" s="258" t="s">
        <v>76</v>
      </c>
      <c r="B42" s="259"/>
      <c r="C42" s="260"/>
      <c r="D42" s="145">
        <f>D44+D45</f>
        <v>316.48900000000003</v>
      </c>
      <c r="E42" s="145">
        <f>E44+E45</f>
        <v>316.48900000000003</v>
      </c>
      <c r="F42" s="146">
        <f t="shared" si="0"/>
        <v>0</v>
      </c>
    </row>
    <row r="43" spans="1:8">
      <c r="A43" s="261" t="s">
        <v>77</v>
      </c>
      <c r="B43" s="262"/>
      <c r="C43" s="263"/>
      <c r="D43" s="147">
        <f>D35</f>
        <v>0</v>
      </c>
      <c r="E43" s="147">
        <f>E35</f>
        <v>0</v>
      </c>
      <c r="F43" s="148">
        <v>0</v>
      </c>
    </row>
    <row r="44" spans="1:8">
      <c r="A44" s="261" t="s">
        <v>78</v>
      </c>
      <c r="B44" s="262"/>
      <c r="C44" s="263"/>
      <c r="D44" s="147">
        <f>D36</f>
        <v>218.72900000000001</v>
      </c>
      <c r="E44" s="147">
        <f>E36</f>
        <v>218.72900000000001</v>
      </c>
      <c r="F44" s="148">
        <f t="shared" si="0"/>
        <v>0</v>
      </c>
    </row>
    <row r="45" spans="1:8" ht="15.75" thickBot="1">
      <c r="A45" s="229" t="s">
        <v>16</v>
      </c>
      <c r="B45" s="230"/>
      <c r="C45" s="231"/>
      <c r="D45" s="136">
        <f>D41</f>
        <v>97.759999999999991</v>
      </c>
      <c r="E45" s="136">
        <f>E41</f>
        <v>97.759999999999991</v>
      </c>
      <c r="F45" s="138">
        <f t="shared" ref="F45" si="1">(E45-D45)/MAX(D45:E45)</f>
        <v>0</v>
      </c>
    </row>
    <row r="46" spans="1:8">
      <c r="A46" s="149"/>
      <c r="B46" s="149"/>
      <c r="C46" s="149"/>
      <c r="D46" s="149"/>
      <c r="E46" s="149"/>
      <c r="F46" s="149"/>
    </row>
    <row r="47" spans="1:8">
      <c r="A47" s="149"/>
      <c r="B47" s="149"/>
      <c r="C47" s="149"/>
      <c r="D47" s="149"/>
      <c r="E47" s="149"/>
      <c r="F47" s="149"/>
    </row>
    <row r="48" spans="1:8" ht="31.5" customHeight="1">
      <c r="A48" s="220" t="s">
        <v>268</v>
      </c>
      <c r="B48" s="220"/>
      <c r="C48" s="220"/>
      <c r="D48" s="220"/>
      <c r="E48" s="220"/>
      <c r="F48" s="150"/>
      <c r="G48" s="16"/>
      <c r="H48" s="16"/>
    </row>
    <row r="49" spans="1:6" ht="16.5" thickBot="1">
      <c r="A49" s="15"/>
      <c r="B49" s="149"/>
      <c r="C49" s="149"/>
      <c r="D49" s="149"/>
      <c r="E49" s="149"/>
      <c r="F49" s="149"/>
    </row>
    <row r="50" spans="1:6" ht="32.25" customHeight="1">
      <c r="A50" s="221" t="s">
        <v>79</v>
      </c>
      <c r="B50" s="222"/>
      <c r="C50" s="225" t="s">
        <v>80</v>
      </c>
      <c r="D50" s="226"/>
      <c r="E50" s="227" t="s">
        <v>7</v>
      </c>
      <c r="F50" s="149"/>
    </row>
    <row r="51" spans="1:6" ht="26.25" customHeight="1">
      <c r="A51" s="223"/>
      <c r="B51" s="224"/>
      <c r="C51" s="151" t="s">
        <v>259</v>
      </c>
      <c r="D51" s="151" t="s">
        <v>267</v>
      </c>
      <c r="E51" s="228"/>
      <c r="F51" s="149"/>
    </row>
    <row r="52" spans="1:6">
      <c r="A52" s="216" t="s">
        <v>81</v>
      </c>
      <c r="B52" s="217"/>
      <c r="C52" s="151">
        <v>1</v>
      </c>
      <c r="D52" s="164">
        <v>1</v>
      </c>
      <c r="E52" s="152">
        <f>(D52-C52)/MAX(C52:D52)</f>
        <v>0</v>
      </c>
      <c r="F52" s="149"/>
    </row>
    <row r="53" spans="1:6">
      <c r="A53" s="216" t="s">
        <v>82</v>
      </c>
      <c r="B53" s="217"/>
      <c r="C53" s="151">
        <v>2</v>
      </c>
      <c r="D53" s="164">
        <v>2</v>
      </c>
      <c r="E53" s="152">
        <f t="shared" ref="E53:E54" si="2">(D53-C53)/MAX(C53:D53)</f>
        <v>0</v>
      </c>
      <c r="F53" s="149"/>
    </row>
    <row r="54" spans="1:6" ht="15.75" thickBot="1">
      <c r="A54" s="218" t="s">
        <v>83</v>
      </c>
      <c r="B54" s="219"/>
      <c r="C54" s="151">
        <v>79</v>
      </c>
      <c r="D54" s="164">
        <v>79</v>
      </c>
      <c r="E54" s="152">
        <f t="shared" si="2"/>
        <v>0</v>
      </c>
      <c r="F54" s="149"/>
    </row>
  </sheetData>
  <mergeCells count="31"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52:B52"/>
    <mergeCell ref="A53:B53"/>
    <mergeCell ref="A54:B54"/>
    <mergeCell ref="A48:E48"/>
    <mergeCell ref="A50:B51"/>
    <mergeCell ref="C50:D50"/>
    <mergeCell ref="E50:E5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D37:E40 D7:E34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view="pageBreakPreview" zoomScaleNormal="130" zoomScaleSheetLayoutView="100" workbookViewId="0">
      <selection activeCell="F9" sqref="F9"/>
    </sheetView>
  </sheetViews>
  <sheetFormatPr defaultRowHeight="15.75"/>
  <cols>
    <col min="1" max="1" width="4" style="1" customWidth="1"/>
    <col min="2" max="2" width="6.85546875" style="1" customWidth="1"/>
    <col min="3" max="3" width="37.28515625" style="1" customWidth="1"/>
    <col min="4" max="4" width="12.28515625" style="1" customWidth="1"/>
    <col min="5" max="5" width="12" style="1" customWidth="1"/>
    <col min="6" max="6" width="15.42578125" style="1" customWidth="1"/>
    <col min="7" max="16384" width="9.140625" style="1"/>
  </cols>
  <sheetData>
    <row r="2" spans="2:10" ht="67.5" customHeight="1">
      <c r="B2" s="287" t="s">
        <v>84</v>
      </c>
      <c r="C2" s="287"/>
      <c r="D2" s="287"/>
      <c r="E2" s="287"/>
      <c r="F2" s="287"/>
      <c r="G2" s="17"/>
      <c r="H2" s="17"/>
      <c r="I2" s="17"/>
      <c r="J2" s="17"/>
    </row>
    <row r="3" spans="2:10" ht="16.5" thickBot="1"/>
    <row r="4" spans="2:10">
      <c r="B4" s="288" t="s">
        <v>85</v>
      </c>
      <c r="C4" s="291" t="s">
        <v>86</v>
      </c>
      <c r="D4" s="294" t="s">
        <v>87</v>
      </c>
      <c r="E4" s="294"/>
      <c r="F4" s="295"/>
    </row>
    <row r="5" spans="2:10">
      <c r="B5" s="289"/>
      <c r="C5" s="292"/>
      <c r="D5" s="296"/>
      <c r="E5" s="296"/>
      <c r="F5" s="297"/>
    </row>
    <row r="6" spans="2:10" ht="19.5" customHeight="1">
      <c r="B6" s="289"/>
      <c r="C6" s="292"/>
      <c r="D6" s="298">
        <v>2016</v>
      </c>
      <c r="E6" s="298">
        <v>2017</v>
      </c>
      <c r="F6" s="297" t="s">
        <v>88</v>
      </c>
    </row>
    <row r="7" spans="2:10" ht="27.75" customHeight="1" thickBot="1">
      <c r="B7" s="290"/>
      <c r="C7" s="293"/>
      <c r="D7" s="293"/>
      <c r="E7" s="293"/>
      <c r="F7" s="299"/>
    </row>
    <row r="8" spans="2:10">
      <c r="B8" s="18">
        <v>1</v>
      </c>
      <c r="C8" s="19" t="s">
        <v>100</v>
      </c>
      <c r="D8" s="20"/>
      <c r="E8" s="20"/>
      <c r="F8" s="187"/>
    </row>
    <row r="9" spans="2:10">
      <c r="B9" s="21" t="s">
        <v>89</v>
      </c>
      <c r="C9" s="22" t="s">
        <v>102</v>
      </c>
      <c r="D9" s="23">
        <v>60.24</v>
      </c>
      <c r="E9" s="185">
        <v>60.64</v>
      </c>
      <c r="F9" s="188">
        <f>E9-D9</f>
        <v>0.39999999999999858</v>
      </c>
    </row>
    <row r="10" spans="2:10">
      <c r="B10" s="21" t="s">
        <v>91</v>
      </c>
      <c r="C10" s="22" t="s">
        <v>101</v>
      </c>
      <c r="D10" s="23">
        <v>80.040000000000006</v>
      </c>
      <c r="E10" s="185">
        <v>80.400000000000006</v>
      </c>
      <c r="F10" s="188">
        <f t="shared" ref="F10:F16" si="0">E10-D10</f>
        <v>0.35999999999999943</v>
      </c>
    </row>
    <row r="11" spans="2:10" ht="31.5">
      <c r="B11" s="24">
        <v>2</v>
      </c>
      <c r="C11" s="25" t="s">
        <v>94</v>
      </c>
      <c r="D11" s="26"/>
      <c r="E11" s="185"/>
      <c r="F11" s="188"/>
    </row>
    <row r="12" spans="2:10">
      <c r="B12" s="21" t="s">
        <v>95</v>
      </c>
      <c r="C12" s="22" t="s">
        <v>90</v>
      </c>
      <c r="D12" s="23" t="s">
        <v>93</v>
      </c>
      <c r="E12" s="185" t="s">
        <v>93</v>
      </c>
      <c r="F12" s="188" t="s">
        <v>93</v>
      </c>
    </row>
    <row r="13" spans="2:10">
      <c r="B13" s="21" t="s">
        <v>96</v>
      </c>
      <c r="C13" s="22" t="s">
        <v>92</v>
      </c>
      <c r="D13" s="23">
        <v>76.819999999999993</v>
      </c>
      <c r="E13" s="185">
        <v>77.290000000000006</v>
      </c>
      <c r="F13" s="188">
        <f t="shared" si="0"/>
        <v>0.47000000000001307</v>
      </c>
    </row>
    <row r="14" spans="2:10" ht="31.5">
      <c r="B14" s="24">
        <v>3</v>
      </c>
      <c r="C14" s="25" t="s">
        <v>97</v>
      </c>
      <c r="D14" s="23"/>
      <c r="E14" s="185"/>
      <c r="F14" s="188"/>
    </row>
    <row r="15" spans="2:10">
      <c r="B15" s="27" t="s">
        <v>98</v>
      </c>
      <c r="C15" s="28" t="s">
        <v>90</v>
      </c>
      <c r="D15" s="29">
        <v>82.62</v>
      </c>
      <c r="E15" s="185">
        <v>82.98</v>
      </c>
      <c r="F15" s="188">
        <f t="shared" si="0"/>
        <v>0.35999999999999943</v>
      </c>
    </row>
    <row r="16" spans="2:10" ht="16.5" thickBot="1">
      <c r="B16" s="30" t="s">
        <v>99</v>
      </c>
      <c r="C16" s="31" t="s">
        <v>92</v>
      </c>
      <c r="D16" s="32">
        <v>80.64</v>
      </c>
      <c r="E16" s="186">
        <v>80.88</v>
      </c>
      <c r="F16" s="189">
        <f t="shared" si="0"/>
        <v>0.23999999999999488</v>
      </c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85" zoomScaleNormal="100" zoomScaleSheetLayoutView="85" workbookViewId="0">
      <selection activeCell="E8" sqref="E8:E9"/>
    </sheetView>
  </sheetViews>
  <sheetFormatPr defaultRowHeight="15"/>
  <cols>
    <col min="2" max="2" width="82.140625" customWidth="1"/>
    <col min="3" max="3" width="15" customWidth="1"/>
    <col min="4" max="4" width="16.140625" customWidth="1"/>
    <col min="5" max="5" width="21.5703125" customWidth="1"/>
  </cols>
  <sheetData>
    <row r="1" spans="1:5" ht="18.75">
      <c r="A1" s="310" t="s">
        <v>103</v>
      </c>
      <c r="B1" s="310"/>
      <c r="C1" s="310"/>
      <c r="D1" s="310"/>
      <c r="E1" s="310"/>
    </row>
    <row r="2" spans="1:5" ht="18.75">
      <c r="A2" s="33"/>
      <c r="B2" s="33"/>
      <c r="C2" s="33"/>
      <c r="D2" s="33"/>
      <c r="E2" s="33"/>
    </row>
    <row r="3" spans="1:5" ht="45.75" customHeight="1">
      <c r="A3" s="311" t="s">
        <v>272</v>
      </c>
      <c r="B3" s="311"/>
      <c r="C3" s="311"/>
      <c r="D3" s="311"/>
      <c r="E3" s="311"/>
    </row>
    <row r="4" spans="1:5" ht="15.75" thickBot="1"/>
    <row r="5" spans="1:5" ht="30" customHeight="1" thickBot="1">
      <c r="A5" s="312" t="s">
        <v>85</v>
      </c>
      <c r="B5" s="312" t="s">
        <v>104</v>
      </c>
      <c r="C5" s="314" t="s">
        <v>105</v>
      </c>
      <c r="D5" s="315"/>
      <c r="E5" s="316"/>
    </row>
    <row r="6" spans="1:5" ht="56.25" customHeight="1" thickBot="1">
      <c r="A6" s="313"/>
      <c r="B6" s="313"/>
      <c r="C6" s="91">
        <v>2016</v>
      </c>
      <c r="D6" s="90">
        <v>2017</v>
      </c>
      <c r="E6" s="90" t="s">
        <v>88</v>
      </c>
    </row>
    <row r="7" spans="1:5" ht="30" customHeight="1" thickBot="1">
      <c r="A7" s="89">
        <v>1</v>
      </c>
      <c r="B7" s="91">
        <v>2</v>
      </c>
      <c r="C7" s="91">
        <v>3</v>
      </c>
      <c r="D7" s="91">
        <v>4</v>
      </c>
      <c r="E7" s="91">
        <v>5</v>
      </c>
    </row>
    <row r="8" spans="1:5" ht="30" customHeight="1">
      <c r="A8" s="300">
        <v>1</v>
      </c>
      <c r="B8" s="302" t="s">
        <v>106</v>
      </c>
      <c r="C8" s="304">
        <v>0.317</v>
      </c>
      <c r="D8" s="308">
        <v>0.43149999999999999</v>
      </c>
      <c r="E8" s="304">
        <f>D8-C8</f>
        <v>0.11449999999999999</v>
      </c>
    </row>
    <row r="9" spans="1:5" ht="30" customHeight="1" thickBot="1">
      <c r="A9" s="301"/>
      <c r="B9" s="303"/>
      <c r="C9" s="305"/>
      <c r="D9" s="309"/>
      <c r="E9" s="305"/>
    </row>
    <row r="10" spans="1:5" ht="30" customHeight="1" thickBot="1">
      <c r="A10" s="88" t="s">
        <v>89</v>
      </c>
      <c r="B10" s="38" t="s">
        <v>107</v>
      </c>
      <c r="C10" s="159">
        <v>0</v>
      </c>
      <c r="D10" s="165">
        <v>0</v>
      </c>
      <c r="E10" s="39">
        <f>D10-C10</f>
        <v>0</v>
      </c>
    </row>
    <row r="11" spans="1:5" ht="30" customHeight="1" thickBot="1">
      <c r="A11" s="88" t="s">
        <v>91</v>
      </c>
      <c r="B11" s="38" t="s">
        <v>108</v>
      </c>
      <c r="C11" s="39" t="s">
        <v>93</v>
      </c>
      <c r="D11" s="170" t="s">
        <v>93</v>
      </c>
      <c r="E11" s="39" t="s">
        <v>93</v>
      </c>
    </row>
    <row r="12" spans="1:5" ht="30" customHeight="1" thickBot="1">
      <c r="A12" s="88" t="s">
        <v>109</v>
      </c>
      <c r="B12" s="38" t="s">
        <v>110</v>
      </c>
      <c r="C12" s="159">
        <v>0.37309999999999999</v>
      </c>
      <c r="D12" s="165">
        <v>1.1169</v>
      </c>
      <c r="E12" s="39">
        <f t="shared" ref="E12:E13" si="0">D12-C12</f>
        <v>0.74380000000000002</v>
      </c>
    </row>
    <row r="13" spans="1:5" ht="30" customHeight="1" thickBot="1">
      <c r="A13" s="88" t="s">
        <v>111</v>
      </c>
      <c r="B13" s="38" t="s">
        <v>112</v>
      </c>
      <c r="C13" s="159">
        <v>0.28739999999999999</v>
      </c>
      <c r="D13" s="165">
        <v>0.13289999999999999</v>
      </c>
      <c r="E13" s="39">
        <f t="shared" si="0"/>
        <v>-0.1545</v>
      </c>
    </row>
    <row r="14" spans="1:5" ht="30" customHeight="1">
      <c r="A14" s="300">
        <v>2</v>
      </c>
      <c r="B14" s="302" t="s">
        <v>113</v>
      </c>
      <c r="C14" s="304">
        <v>0.32740000000000002</v>
      </c>
      <c r="D14" s="308">
        <v>0.18340000000000001</v>
      </c>
      <c r="E14" s="304">
        <f>D14-C14</f>
        <v>-0.14400000000000002</v>
      </c>
    </row>
    <row r="15" spans="1:5" ht="30" customHeight="1" thickBot="1">
      <c r="A15" s="301"/>
      <c r="B15" s="303"/>
      <c r="C15" s="305"/>
      <c r="D15" s="309"/>
      <c r="E15" s="305"/>
    </row>
    <row r="16" spans="1:5" ht="30" customHeight="1" thickBot="1">
      <c r="A16" s="88" t="s">
        <v>95</v>
      </c>
      <c r="B16" s="38" t="s">
        <v>107</v>
      </c>
      <c r="C16" s="159">
        <v>0</v>
      </c>
      <c r="D16" s="165">
        <v>0</v>
      </c>
      <c r="E16" s="39">
        <f t="shared" ref="E16:E19" si="1">D16-C16</f>
        <v>0</v>
      </c>
    </row>
    <row r="17" spans="1:5" ht="30" customHeight="1" thickBot="1">
      <c r="A17" s="88" t="s">
        <v>96</v>
      </c>
      <c r="B17" s="38" t="s">
        <v>108</v>
      </c>
      <c r="C17" s="39" t="s">
        <v>93</v>
      </c>
      <c r="D17" s="170" t="s">
        <v>93</v>
      </c>
      <c r="E17" s="39" t="s">
        <v>93</v>
      </c>
    </row>
    <row r="18" spans="1:5" ht="30" customHeight="1" thickBot="1">
      <c r="A18" s="88" t="s">
        <v>114</v>
      </c>
      <c r="B18" s="38" t="s">
        <v>110</v>
      </c>
      <c r="C18" s="159">
        <v>0.57830000000000004</v>
      </c>
      <c r="D18" s="165">
        <v>0.41449999999999998</v>
      </c>
      <c r="E18" s="39">
        <f t="shared" si="1"/>
        <v>-0.16380000000000006</v>
      </c>
    </row>
    <row r="19" spans="1:5" ht="30" customHeight="1" thickBot="1">
      <c r="A19" s="88" t="s">
        <v>115</v>
      </c>
      <c r="B19" s="38" t="s">
        <v>112</v>
      </c>
      <c r="C19" s="159">
        <v>0.19439999999999999</v>
      </c>
      <c r="D19" s="165">
        <v>8.2900000000000001E-2</v>
      </c>
      <c r="E19" s="39">
        <f t="shared" si="1"/>
        <v>-0.11149999999999999</v>
      </c>
    </row>
    <row r="20" spans="1:5" ht="30" customHeight="1">
      <c r="A20" s="300">
        <v>3</v>
      </c>
      <c r="B20" s="302" t="s">
        <v>116</v>
      </c>
      <c r="C20" s="304" t="s">
        <v>93</v>
      </c>
      <c r="D20" s="306" t="s">
        <v>93</v>
      </c>
      <c r="E20" s="304" t="s">
        <v>93</v>
      </c>
    </row>
    <row r="21" spans="1:5" ht="57.75" customHeight="1" thickBot="1">
      <c r="A21" s="301"/>
      <c r="B21" s="303"/>
      <c r="C21" s="305"/>
      <c r="D21" s="307"/>
      <c r="E21" s="305"/>
    </row>
    <row r="22" spans="1:5" ht="30" customHeight="1" thickBot="1">
      <c r="A22" s="88" t="s">
        <v>98</v>
      </c>
      <c r="B22" s="38" t="s">
        <v>107</v>
      </c>
      <c r="C22" s="159" t="s">
        <v>93</v>
      </c>
      <c r="D22" s="172" t="s">
        <v>93</v>
      </c>
      <c r="E22" s="39" t="s">
        <v>93</v>
      </c>
    </row>
    <row r="23" spans="1:5" ht="30" customHeight="1" thickBot="1">
      <c r="A23" s="88" t="s">
        <v>99</v>
      </c>
      <c r="B23" s="38" t="s">
        <v>108</v>
      </c>
      <c r="C23" s="166" t="s">
        <v>93</v>
      </c>
      <c r="D23" s="172" t="s">
        <v>93</v>
      </c>
      <c r="E23" s="39" t="s">
        <v>93</v>
      </c>
    </row>
    <row r="24" spans="1:5" ht="30" customHeight="1" thickBot="1">
      <c r="A24" s="88" t="s">
        <v>117</v>
      </c>
      <c r="B24" s="38" t="s">
        <v>110</v>
      </c>
      <c r="C24" s="166" t="s">
        <v>93</v>
      </c>
      <c r="D24" s="172" t="s">
        <v>93</v>
      </c>
      <c r="E24" s="39" t="s">
        <v>93</v>
      </c>
    </row>
    <row r="25" spans="1:5" ht="30" customHeight="1" thickBot="1">
      <c r="A25" s="88" t="s">
        <v>118</v>
      </c>
      <c r="B25" s="38" t="s">
        <v>112</v>
      </c>
      <c r="C25" s="166" t="s">
        <v>93</v>
      </c>
      <c r="D25" s="172" t="s">
        <v>93</v>
      </c>
      <c r="E25" s="39" t="s">
        <v>93</v>
      </c>
    </row>
    <row r="26" spans="1:5" ht="30" customHeight="1">
      <c r="A26" s="300">
        <v>4</v>
      </c>
      <c r="B26" s="302" t="s">
        <v>119</v>
      </c>
      <c r="C26" s="304" t="s">
        <v>93</v>
      </c>
      <c r="D26" s="306" t="s">
        <v>93</v>
      </c>
      <c r="E26" s="304" t="s">
        <v>93</v>
      </c>
    </row>
    <row r="27" spans="1:5" ht="52.5" customHeight="1" thickBot="1">
      <c r="A27" s="301"/>
      <c r="B27" s="303"/>
      <c r="C27" s="305"/>
      <c r="D27" s="307"/>
      <c r="E27" s="305"/>
    </row>
    <row r="28" spans="1:5" ht="30" customHeight="1" thickBot="1">
      <c r="A28" s="88" t="s">
        <v>120</v>
      </c>
      <c r="B28" s="38" t="s">
        <v>107</v>
      </c>
      <c r="C28" s="166" t="s">
        <v>93</v>
      </c>
      <c r="D28" s="172" t="s">
        <v>93</v>
      </c>
      <c r="E28" s="39" t="s">
        <v>93</v>
      </c>
    </row>
    <row r="29" spans="1:5" ht="30" customHeight="1" thickBot="1">
      <c r="A29" s="88" t="s">
        <v>121</v>
      </c>
      <c r="B29" s="38" t="s">
        <v>108</v>
      </c>
      <c r="C29" s="166" t="s">
        <v>93</v>
      </c>
      <c r="D29" s="172" t="s">
        <v>93</v>
      </c>
      <c r="E29" s="39" t="s">
        <v>93</v>
      </c>
    </row>
    <row r="30" spans="1:5" ht="30" customHeight="1" thickBot="1">
      <c r="A30" s="88" t="s">
        <v>122</v>
      </c>
      <c r="B30" s="38" t="s">
        <v>110</v>
      </c>
      <c r="C30" s="166" t="s">
        <v>93</v>
      </c>
      <c r="D30" s="172" t="s">
        <v>93</v>
      </c>
      <c r="E30" s="39" t="s">
        <v>93</v>
      </c>
    </row>
    <row r="31" spans="1:5" ht="30" customHeight="1" thickBot="1">
      <c r="A31" s="88" t="s">
        <v>123</v>
      </c>
      <c r="B31" s="38" t="s">
        <v>112</v>
      </c>
      <c r="C31" s="166" t="s">
        <v>93</v>
      </c>
      <c r="D31" s="172" t="s">
        <v>93</v>
      </c>
      <c r="E31" s="39" t="s">
        <v>93</v>
      </c>
    </row>
    <row r="32" spans="1:5" ht="46.5" customHeight="1" thickBot="1">
      <c r="A32" s="88">
        <v>5</v>
      </c>
      <c r="B32" s="40" t="s">
        <v>124</v>
      </c>
      <c r="C32" s="41">
        <v>0</v>
      </c>
      <c r="D32" s="171">
        <v>0</v>
      </c>
      <c r="E32" s="41">
        <v>0</v>
      </c>
    </row>
    <row r="33" spans="1:5" ht="50.25" customHeight="1" thickBot="1">
      <c r="A33" s="88" t="s">
        <v>125</v>
      </c>
      <c r="B33" s="40" t="s">
        <v>126</v>
      </c>
      <c r="C33" s="41">
        <v>0</v>
      </c>
      <c r="D33" s="171">
        <v>0</v>
      </c>
      <c r="E33" s="41">
        <v>0</v>
      </c>
    </row>
  </sheetData>
  <mergeCells count="25">
    <mergeCell ref="A8:A9"/>
    <mergeCell ref="B8:B9"/>
    <mergeCell ref="C8:C9"/>
    <mergeCell ref="D8:D9"/>
    <mergeCell ref="E8:E9"/>
    <mergeCell ref="A1:E1"/>
    <mergeCell ref="A3:E3"/>
    <mergeCell ref="A5:A6"/>
    <mergeCell ref="B5:B6"/>
    <mergeCell ref="C5:E5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="85" zoomScaleNormal="85" workbookViewId="0">
      <selection activeCell="T7" sqref="T7"/>
    </sheetView>
  </sheetViews>
  <sheetFormatPr defaultRowHeight="15"/>
  <cols>
    <col min="1" max="1" width="6.42578125" customWidth="1"/>
    <col min="2" max="2" width="35.140625" customWidth="1"/>
    <col min="6" max="6" width="10.42578125" customWidth="1"/>
    <col min="19" max="19" width="32.42578125" customWidth="1"/>
    <col min="20" max="20" width="38.42578125" customWidth="1"/>
  </cols>
  <sheetData>
    <row r="1" spans="1:20" ht="15.75">
      <c r="A1" s="317" t="s">
        <v>269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1:20" ht="15.75" thickBot="1"/>
    <row r="3" spans="1:20" ht="206.25" customHeight="1">
      <c r="A3" s="312" t="s">
        <v>85</v>
      </c>
      <c r="B3" s="312" t="s">
        <v>127</v>
      </c>
      <c r="C3" s="319" t="s">
        <v>128</v>
      </c>
      <c r="D3" s="320"/>
      <c r="E3" s="320"/>
      <c r="F3" s="321"/>
      <c r="G3" s="319" t="s">
        <v>129</v>
      </c>
      <c r="H3" s="320"/>
      <c r="I3" s="320"/>
      <c r="J3" s="321"/>
      <c r="K3" s="319" t="s">
        <v>130</v>
      </c>
      <c r="L3" s="320"/>
      <c r="M3" s="320"/>
      <c r="N3" s="321"/>
      <c r="O3" s="319" t="s">
        <v>131</v>
      </c>
      <c r="P3" s="320"/>
      <c r="Q3" s="320"/>
      <c r="R3" s="321"/>
      <c r="S3" s="312" t="s">
        <v>132</v>
      </c>
      <c r="T3" s="312" t="s">
        <v>133</v>
      </c>
    </row>
    <row r="4" spans="1:20" ht="15.75" thickBot="1">
      <c r="A4" s="318"/>
      <c r="B4" s="318"/>
      <c r="C4" s="322"/>
      <c r="D4" s="323"/>
      <c r="E4" s="323"/>
      <c r="F4" s="324"/>
      <c r="G4" s="322"/>
      <c r="H4" s="323"/>
      <c r="I4" s="323"/>
      <c r="J4" s="324"/>
      <c r="K4" s="322"/>
      <c r="L4" s="323"/>
      <c r="M4" s="323"/>
      <c r="N4" s="324"/>
      <c r="O4" s="322"/>
      <c r="P4" s="323"/>
      <c r="Q4" s="323"/>
      <c r="R4" s="324"/>
      <c r="S4" s="318"/>
      <c r="T4" s="318"/>
    </row>
    <row r="5" spans="1:20" ht="15.75" thickBot="1">
      <c r="A5" s="313"/>
      <c r="B5" s="313"/>
      <c r="C5" s="91" t="s">
        <v>14</v>
      </c>
      <c r="D5" s="90" t="s">
        <v>134</v>
      </c>
      <c r="E5" s="90" t="s">
        <v>135</v>
      </c>
      <c r="F5" s="90" t="s">
        <v>16</v>
      </c>
      <c r="G5" s="91" t="s">
        <v>14</v>
      </c>
      <c r="H5" s="91" t="s">
        <v>134</v>
      </c>
      <c r="I5" s="91" t="s">
        <v>15</v>
      </c>
      <c r="J5" s="91" t="s">
        <v>16</v>
      </c>
      <c r="K5" s="91" t="s">
        <v>14</v>
      </c>
      <c r="L5" s="91" t="s">
        <v>136</v>
      </c>
      <c r="M5" s="91" t="s">
        <v>15</v>
      </c>
      <c r="N5" s="91" t="s">
        <v>16</v>
      </c>
      <c r="O5" s="91" t="s">
        <v>14</v>
      </c>
      <c r="P5" s="91" t="s">
        <v>134</v>
      </c>
      <c r="Q5" s="91" t="s">
        <v>15</v>
      </c>
      <c r="R5" s="91" t="s">
        <v>16</v>
      </c>
      <c r="S5" s="313"/>
      <c r="T5" s="313"/>
    </row>
    <row r="6" spans="1:20" ht="15.75" thickBot="1">
      <c r="A6" s="89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1">
        <v>17</v>
      </c>
      <c r="R6" s="91">
        <v>18</v>
      </c>
      <c r="S6" s="91">
        <v>19</v>
      </c>
      <c r="T6" s="91">
        <v>20</v>
      </c>
    </row>
    <row r="7" spans="1:20" ht="113.25" customHeight="1" thickBot="1">
      <c r="A7" s="43">
        <v>1</v>
      </c>
      <c r="B7" s="90" t="s">
        <v>137</v>
      </c>
      <c r="C7" s="165">
        <v>0</v>
      </c>
      <c r="D7" s="165" t="s">
        <v>93</v>
      </c>
      <c r="E7" s="165">
        <v>1.1169</v>
      </c>
      <c r="F7" s="165">
        <v>0.13289999999999999</v>
      </c>
      <c r="G7" s="165">
        <v>0</v>
      </c>
      <c r="H7" s="165" t="s">
        <v>93</v>
      </c>
      <c r="I7" s="165">
        <v>0.41449999999999998</v>
      </c>
      <c r="J7" s="165">
        <v>8.2900000000000001E-2</v>
      </c>
      <c r="K7" s="172" t="s">
        <v>93</v>
      </c>
      <c r="L7" s="172" t="s">
        <v>93</v>
      </c>
      <c r="M7" s="172" t="s">
        <v>93</v>
      </c>
      <c r="N7" s="172" t="s">
        <v>93</v>
      </c>
      <c r="O7" s="172" t="s">
        <v>93</v>
      </c>
      <c r="P7" s="172" t="s">
        <v>93</v>
      </c>
      <c r="Q7" s="172" t="s">
        <v>93</v>
      </c>
      <c r="R7" s="172" t="s">
        <v>93</v>
      </c>
      <c r="S7" s="165">
        <v>0</v>
      </c>
      <c r="T7" s="174" t="s">
        <v>271</v>
      </c>
    </row>
    <row r="8" spans="1:20" ht="29.25" customHeight="1" thickBot="1">
      <c r="A8" s="89"/>
      <c r="B8" s="91" t="s">
        <v>138</v>
      </c>
      <c r="C8" s="165">
        <v>0</v>
      </c>
      <c r="D8" s="165" t="s">
        <v>93</v>
      </c>
      <c r="E8" s="165">
        <v>1.1169</v>
      </c>
      <c r="F8" s="165">
        <v>0.13289999999999999</v>
      </c>
      <c r="G8" s="165">
        <v>0</v>
      </c>
      <c r="H8" s="165" t="s">
        <v>93</v>
      </c>
      <c r="I8" s="165">
        <v>0.41449999999999998</v>
      </c>
      <c r="J8" s="165">
        <v>8.2900000000000001E-2</v>
      </c>
      <c r="K8" s="173" t="s">
        <v>93</v>
      </c>
      <c r="L8" s="173" t="s">
        <v>93</v>
      </c>
      <c r="M8" s="173" t="s">
        <v>93</v>
      </c>
      <c r="N8" s="173" t="s">
        <v>93</v>
      </c>
      <c r="O8" s="173" t="s">
        <v>93</v>
      </c>
      <c r="P8" s="173" t="s">
        <v>93</v>
      </c>
      <c r="Q8" s="173" t="s">
        <v>93</v>
      </c>
      <c r="R8" s="173" t="s">
        <v>93</v>
      </c>
      <c r="S8" s="165">
        <v>0</v>
      </c>
      <c r="T8" s="163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45" zoomScaleNormal="85" zoomScaleSheetLayoutView="145" workbookViewId="0">
      <selection activeCell="C9" sqref="C9"/>
    </sheetView>
  </sheetViews>
  <sheetFormatPr defaultRowHeight="15"/>
  <cols>
    <col min="1" max="1" width="6.42578125" customWidth="1"/>
    <col min="2" max="2" width="36.85546875" customWidth="1"/>
    <col min="3" max="3" width="51.140625" customWidth="1"/>
    <col min="4" max="4" width="25.5703125" customWidth="1"/>
  </cols>
  <sheetData>
    <row r="1" spans="1:4" ht="45.75" customHeight="1">
      <c r="A1" s="325" t="s">
        <v>273</v>
      </c>
      <c r="B1" s="325"/>
      <c r="C1" s="325"/>
      <c r="D1" s="325"/>
    </row>
    <row r="2" spans="1:4" ht="15.75" thickBot="1"/>
    <row r="3" spans="1:4" ht="62.25" customHeight="1" thickBot="1">
      <c r="A3" s="312" t="s">
        <v>85</v>
      </c>
      <c r="B3" s="312" t="s">
        <v>139</v>
      </c>
      <c r="C3" s="312" t="s">
        <v>140</v>
      </c>
      <c r="D3" s="312" t="s">
        <v>141</v>
      </c>
    </row>
    <row r="4" spans="1:4" ht="15.75" hidden="1" thickBot="1">
      <c r="A4" s="318"/>
      <c r="B4" s="318"/>
      <c r="C4" s="318"/>
      <c r="D4" s="318"/>
    </row>
    <row r="5" spans="1:4" ht="15.75" hidden="1" thickBot="1">
      <c r="A5" s="318"/>
      <c r="B5" s="318"/>
      <c r="C5" s="318"/>
      <c r="D5" s="318"/>
    </row>
    <row r="6" spans="1:4" ht="15.75" thickBot="1">
      <c r="A6" s="43">
        <v>1</v>
      </c>
      <c r="B6" s="44">
        <v>2</v>
      </c>
      <c r="C6" s="45">
        <v>3</v>
      </c>
      <c r="D6" s="35">
        <v>4</v>
      </c>
    </row>
    <row r="7" spans="1:4" ht="33.75" customHeight="1" thickBot="1">
      <c r="A7" s="46">
        <v>1</v>
      </c>
      <c r="B7" s="312" t="s">
        <v>142</v>
      </c>
      <c r="C7" s="47" t="s">
        <v>143</v>
      </c>
      <c r="D7" s="48" t="s">
        <v>274</v>
      </c>
    </row>
    <row r="8" spans="1:4" ht="45.75" thickBot="1">
      <c r="A8" s="46">
        <v>2</v>
      </c>
      <c r="B8" s="318"/>
      <c r="C8" s="47" t="s">
        <v>144</v>
      </c>
      <c r="D8" s="48" t="s">
        <v>274</v>
      </c>
    </row>
    <row r="9" spans="1:4" ht="30.75" thickBot="1">
      <c r="A9" s="46">
        <v>3</v>
      </c>
      <c r="B9" s="318"/>
      <c r="C9" s="47" t="s">
        <v>145</v>
      </c>
      <c r="D9" s="48" t="s">
        <v>274</v>
      </c>
    </row>
    <row r="10" spans="1:4" ht="30.75" thickBot="1">
      <c r="A10" s="46">
        <v>4</v>
      </c>
      <c r="B10" s="318"/>
      <c r="C10" s="47" t="s">
        <v>146</v>
      </c>
      <c r="D10" s="48" t="s">
        <v>274</v>
      </c>
    </row>
    <row r="11" spans="1:4" ht="45.75" thickBot="1">
      <c r="A11" s="46">
        <v>5</v>
      </c>
      <c r="B11" s="313"/>
      <c r="C11" s="47" t="s">
        <v>147</v>
      </c>
      <c r="D11" s="48" t="s">
        <v>274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130" zoomScaleNormal="85" zoomScaleSheetLayoutView="130" workbookViewId="0">
      <selection sqref="A1:C1"/>
    </sheetView>
  </sheetViews>
  <sheetFormatPr defaultRowHeight="15"/>
  <cols>
    <col min="1" max="1" width="6.42578125" customWidth="1"/>
    <col min="2" max="2" width="36.85546875" customWidth="1"/>
    <col min="3" max="3" width="51.140625" customWidth="1"/>
  </cols>
  <sheetData>
    <row r="1" spans="1:3" ht="45.75" customHeight="1">
      <c r="A1" s="325" t="s">
        <v>275</v>
      </c>
      <c r="B1" s="325"/>
      <c r="C1" s="325"/>
    </row>
    <row r="2" spans="1:3" ht="15.75" thickBot="1"/>
    <row r="3" spans="1:3" ht="62.25" customHeight="1" thickBot="1">
      <c r="A3" s="312" t="s">
        <v>85</v>
      </c>
      <c r="B3" s="312" t="s">
        <v>139</v>
      </c>
      <c r="C3" s="312" t="s">
        <v>148</v>
      </c>
    </row>
    <row r="4" spans="1:3" ht="15" hidden="1" customHeight="1">
      <c r="A4" s="318"/>
      <c r="B4" s="318"/>
      <c r="C4" s="318"/>
    </row>
    <row r="5" spans="1:3" ht="15" hidden="1" customHeight="1">
      <c r="A5" s="318"/>
      <c r="B5" s="318"/>
      <c r="C5" s="318"/>
    </row>
    <row r="6" spans="1:3" ht="15.75" thickBot="1">
      <c r="A6" s="43">
        <v>1</v>
      </c>
      <c r="B6" s="49">
        <v>2</v>
      </c>
      <c r="C6" s="43">
        <v>3</v>
      </c>
    </row>
    <row r="7" spans="1:3" ht="49.5" customHeight="1" thickBot="1">
      <c r="A7" s="36">
        <v>1</v>
      </c>
      <c r="B7" s="34" t="s">
        <v>142</v>
      </c>
      <c r="C7" s="34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22" zoomScale="115" zoomScaleNormal="100" zoomScaleSheetLayoutView="115" workbookViewId="0">
      <selection activeCell="G25" sqref="G25"/>
    </sheetView>
  </sheetViews>
  <sheetFormatPr defaultRowHeight="15"/>
  <cols>
    <col min="1" max="1" width="14.28515625" customWidth="1"/>
    <col min="2" max="2" width="9.140625" hidden="1" customWidth="1"/>
    <col min="3" max="3" width="13.85546875" customWidth="1"/>
    <col min="4" max="4" width="39.28515625" customWidth="1"/>
    <col min="5" max="5" width="23.5703125" customWidth="1"/>
  </cols>
  <sheetData>
    <row r="1" spans="1:5" ht="15.75">
      <c r="A1" s="328" t="s">
        <v>345</v>
      </c>
      <c r="B1" s="328"/>
      <c r="C1" s="328"/>
      <c r="D1" s="328"/>
      <c r="E1" s="328"/>
    </row>
    <row r="3" spans="1:5" ht="16.5" thickBot="1">
      <c r="A3" s="214" t="s">
        <v>346</v>
      </c>
      <c r="B3" s="214"/>
      <c r="C3" s="214"/>
      <c r="D3" s="214"/>
      <c r="E3" s="214"/>
    </row>
    <row r="4" spans="1:5" ht="26.25" thickBot="1">
      <c r="A4" s="191" t="s">
        <v>347</v>
      </c>
      <c r="B4" s="329" t="s">
        <v>348</v>
      </c>
      <c r="C4" s="330"/>
      <c r="D4" s="192" t="s">
        <v>349</v>
      </c>
      <c r="E4" s="192" t="s">
        <v>350</v>
      </c>
    </row>
    <row r="5" spans="1:5" ht="16.5" thickBot="1">
      <c r="A5" s="193" t="s">
        <v>351</v>
      </c>
      <c r="B5" s="336">
        <v>9</v>
      </c>
      <c r="C5" s="337"/>
      <c r="D5" s="194" t="s">
        <v>352</v>
      </c>
      <c r="E5" s="195">
        <v>80</v>
      </c>
    </row>
    <row r="6" spans="1:5" ht="16.5" thickBot="1">
      <c r="A6" s="193" t="s">
        <v>353</v>
      </c>
      <c r="B6" s="333">
        <v>11</v>
      </c>
      <c r="C6" s="334"/>
      <c r="D6" s="194" t="s">
        <v>354</v>
      </c>
      <c r="E6" s="195">
        <v>50</v>
      </c>
    </row>
    <row r="7" spans="1:5" ht="16.5" thickBot="1">
      <c r="A7" s="193" t="s">
        <v>355</v>
      </c>
      <c r="B7" s="333">
        <v>18</v>
      </c>
      <c r="C7" s="334"/>
      <c r="D7" s="194" t="s">
        <v>356</v>
      </c>
      <c r="E7" s="195">
        <v>40</v>
      </c>
    </row>
    <row r="8" spans="1:5" ht="16.5" thickBot="1">
      <c r="A8" s="193" t="s">
        <v>357</v>
      </c>
      <c r="B8" s="333">
        <v>32</v>
      </c>
      <c r="C8" s="334"/>
      <c r="D8" s="194" t="s">
        <v>358</v>
      </c>
      <c r="E8" s="195">
        <v>74</v>
      </c>
    </row>
    <row r="9" spans="1:5" ht="16.5" thickBot="1">
      <c r="A9" s="193" t="s">
        <v>359</v>
      </c>
      <c r="B9" s="333">
        <v>35</v>
      </c>
      <c r="C9" s="335"/>
      <c r="D9" s="194" t="s">
        <v>360</v>
      </c>
      <c r="E9" s="195">
        <v>58</v>
      </c>
    </row>
    <row r="10" spans="1:5" ht="16.5" thickBot="1">
      <c r="A10" s="331" t="s">
        <v>361</v>
      </c>
      <c r="B10" s="332"/>
      <c r="C10" s="196">
        <v>40</v>
      </c>
      <c r="D10" s="194" t="s">
        <v>362</v>
      </c>
      <c r="E10" s="195">
        <v>16</v>
      </c>
    </row>
    <row r="11" spans="1:5" ht="16.5" thickBot="1">
      <c r="A11" s="338" t="s">
        <v>363</v>
      </c>
      <c r="B11" s="339"/>
      <c r="C11" s="197">
        <v>52</v>
      </c>
      <c r="D11" s="194" t="s">
        <v>364</v>
      </c>
      <c r="E11" s="195">
        <v>38</v>
      </c>
    </row>
    <row r="12" spans="1:5" ht="32.25" thickBot="1">
      <c r="A12" s="338" t="s">
        <v>365</v>
      </c>
      <c r="B12" s="339"/>
      <c r="C12" s="197" t="s">
        <v>366</v>
      </c>
      <c r="D12" s="194" t="s">
        <v>367</v>
      </c>
      <c r="E12" s="195">
        <v>54</v>
      </c>
    </row>
    <row r="13" spans="1:5" ht="16.5" thickBot="1">
      <c r="A13" s="340" t="s">
        <v>368</v>
      </c>
      <c r="B13" s="341"/>
      <c r="C13" s="194">
        <v>82</v>
      </c>
      <c r="D13" s="198" t="s">
        <v>369</v>
      </c>
      <c r="E13" s="195">
        <v>76</v>
      </c>
    </row>
    <row r="14" spans="1:5" ht="16.5" thickBot="1">
      <c r="A14" s="326" t="s">
        <v>370</v>
      </c>
      <c r="B14" s="327"/>
      <c r="C14" s="194">
        <v>83</v>
      </c>
      <c r="D14" s="198" t="s">
        <v>371</v>
      </c>
      <c r="E14" s="195">
        <v>13</v>
      </c>
    </row>
    <row r="15" spans="1:5" ht="16.5" thickBot="1">
      <c r="A15" s="326" t="s">
        <v>372</v>
      </c>
      <c r="B15" s="327"/>
      <c r="C15" s="194">
        <v>85</v>
      </c>
      <c r="D15" s="198" t="s">
        <v>373</v>
      </c>
      <c r="E15" s="195">
        <v>56</v>
      </c>
    </row>
    <row r="16" spans="1:5" ht="16.5" thickBot="1">
      <c r="A16" s="326" t="s">
        <v>374</v>
      </c>
      <c r="B16" s="327"/>
      <c r="C16" s="194">
        <v>88</v>
      </c>
      <c r="D16" s="198" t="s">
        <v>375</v>
      </c>
      <c r="E16" s="195">
        <v>56</v>
      </c>
    </row>
    <row r="17" spans="1:5" ht="16.5" thickBot="1">
      <c r="A17" s="326" t="s">
        <v>376</v>
      </c>
      <c r="B17" s="327"/>
      <c r="C17" s="194">
        <v>97</v>
      </c>
      <c r="D17" s="198" t="s">
        <v>377</v>
      </c>
      <c r="E17" s="195">
        <v>32</v>
      </c>
    </row>
    <row r="18" spans="1:5" ht="16.5" thickBot="1">
      <c r="A18" s="326" t="s">
        <v>378</v>
      </c>
      <c r="B18" s="327"/>
      <c r="C18" s="194">
        <v>99</v>
      </c>
      <c r="D18" s="198" t="s">
        <v>379</v>
      </c>
      <c r="E18" s="195">
        <v>10</v>
      </c>
    </row>
    <row r="19" spans="1:5" ht="16.5" thickBot="1">
      <c r="A19" s="326" t="s">
        <v>380</v>
      </c>
      <c r="B19" s="327"/>
      <c r="C19" s="194">
        <v>181</v>
      </c>
      <c r="D19" s="198" t="s">
        <v>381</v>
      </c>
      <c r="E19" s="195">
        <v>32</v>
      </c>
    </row>
    <row r="20" spans="1:5" ht="16.5" thickBot="1">
      <c r="A20" s="326" t="s">
        <v>382</v>
      </c>
      <c r="B20" s="327"/>
      <c r="C20" s="194">
        <v>185</v>
      </c>
      <c r="D20" s="198" t="s">
        <v>383</v>
      </c>
      <c r="E20" s="195">
        <v>11</v>
      </c>
    </row>
    <row r="21" spans="1:5" ht="16.5" thickBot="1">
      <c r="A21" s="326" t="s">
        <v>384</v>
      </c>
      <c r="B21" s="327"/>
      <c r="C21" s="194">
        <v>186</v>
      </c>
      <c r="D21" s="198" t="s">
        <v>385</v>
      </c>
      <c r="E21" s="195">
        <v>72</v>
      </c>
    </row>
    <row r="22" spans="1:5" ht="16.5" thickBot="1">
      <c r="A22" s="326" t="s">
        <v>386</v>
      </c>
      <c r="B22" s="327"/>
      <c r="C22" s="194">
        <v>303</v>
      </c>
      <c r="D22" s="198" t="s">
        <v>387</v>
      </c>
      <c r="E22" s="195">
        <v>40</v>
      </c>
    </row>
    <row r="23" spans="1:5" ht="16.5" thickBot="1">
      <c r="A23" s="326" t="s">
        <v>388</v>
      </c>
      <c r="B23" s="327"/>
      <c r="C23" s="194">
        <v>45</v>
      </c>
      <c r="D23" s="198" t="s">
        <v>389</v>
      </c>
      <c r="E23" s="195">
        <v>76</v>
      </c>
    </row>
    <row r="24" spans="1:5" ht="16.5" thickBot="1">
      <c r="A24" s="326" t="s">
        <v>390</v>
      </c>
      <c r="B24" s="327"/>
      <c r="C24" s="194">
        <v>49</v>
      </c>
      <c r="D24" s="198" t="s">
        <v>391</v>
      </c>
      <c r="E24" s="195">
        <v>74</v>
      </c>
    </row>
    <row r="25" spans="1:5" ht="16.5" thickBot="1">
      <c r="A25" s="326" t="s">
        <v>392</v>
      </c>
      <c r="B25" s="327"/>
      <c r="C25" s="194" t="s">
        <v>393</v>
      </c>
      <c r="D25" s="195" t="s">
        <v>394</v>
      </c>
      <c r="E25" s="195">
        <v>98</v>
      </c>
    </row>
    <row r="27" spans="1:5">
      <c r="A27" t="s">
        <v>395</v>
      </c>
    </row>
    <row r="28" spans="1:5">
      <c r="A28" t="s">
        <v>396</v>
      </c>
    </row>
    <row r="29" spans="1:5">
      <c r="A29" t="s">
        <v>397</v>
      </c>
    </row>
  </sheetData>
  <mergeCells count="24">
    <mergeCell ref="B5:C5"/>
    <mergeCell ref="B6:C6"/>
    <mergeCell ref="B7:C7"/>
    <mergeCell ref="A21:B21"/>
    <mergeCell ref="A22:B22"/>
    <mergeCell ref="A11:B11"/>
    <mergeCell ref="A12:B12"/>
    <mergeCell ref="A13:B13"/>
    <mergeCell ref="A23:B23"/>
    <mergeCell ref="A24:B24"/>
    <mergeCell ref="A25:B25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8</vt:i4>
      </vt:variant>
    </vt:vector>
  </HeadingPairs>
  <TitlesOfParts>
    <vt:vector size="29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п.4.7!Область_печати</vt:lpstr>
      <vt:lpstr>п.4.8!Область_печати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mmc</cp:lastModifiedBy>
  <cp:lastPrinted>2018-02-19T13:38:56Z</cp:lastPrinted>
  <dcterms:created xsi:type="dcterms:W3CDTF">2017-11-22T13:39:46Z</dcterms:created>
  <dcterms:modified xsi:type="dcterms:W3CDTF">2019-11-05T10:51:09Z</dcterms:modified>
</cp:coreProperties>
</file>